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grbin\Desktop\"/>
    </mc:Choice>
  </mc:AlternateContent>
  <xr:revisionPtr revIDLastSave="0" documentId="8_{D54BEDF6-FAE9-42CB-A41B-5F4EDFC548C5}" xr6:coauthVersionLast="47" xr6:coauthVersionMax="47" xr10:uidLastSave="{00000000-0000-0000-0000-000000000000}"/>
  <bookViews>
    <workbookView xWindow="-108" yWindow="-108" windowWidth="23256" windowHeight="12576" tabRatio="825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" i="3" l="1"/>
  <c r="G12" i="1" l="1"/>
  <c r="K12" i="1" s="1"/>
  <c r="H12" i="1"/>
  <c r="I12" i="1"/>
  <c r="J12" i="1"/>
  <c r="L12" i="1" s="1"/>
  <c r="G15" i="1"/>
  <c r="H15" i="1"/>
  <c r="I15" i="1"/>
  <c r="J15" i="1"/>
  <c r="J16" i="1" s="1"/>
  <c r="I16" i="1"/>
  <c r="H16" i="1" l="1"/>
  <c r="G16" i="1"/>
  <c r="K16" i="1" s="1"/>
  <c r="L16" i="1"/>
  <c r="L15" i="1"/>
  <c r="K15" i="1"/>
  <c r="H26" i="1"/>
  <c r="I26" i="1"/>
  <c r="I27" i="1" s="1"/>
  <c r="J26" i="1"/>
  <c r="G26" i="1"/>
  <c r="H23" i="1"/>
  <c r="I23" i="1"/>
  <c r="J23" i="1"/>
  <c r="K23" i="1" s="1"/>
  <c r="G23" i="1"/>
  <c r="L26" i="1" l="1"/>
  <c r="K26" i="1"/>
  <c r="H27" i="1"/>
  <c r="L23" i="1"/>
  <c r="J27" i="1"/>
  <c r="L27" i="1" s="1"/>
  <c r="G27" i="1"/>
  <c r="K27" i="1" s="1"/>
  <c r="E151" i="15"/>
  <c r="D151" i="15"/>
  <c r="C151" i="15"/>
  <c r="C150" i="15" s="1"/>
  <c r="C149" i="15" s="1"/>
  <c r="E150" i="15"/>
  <c r="F150" i="15" s="1"/>
  <c r="D150" i="15"/>
  <c r="D149" i="15"/>
  <c r="E147" i="15"/>
  <c r="F147" i="15" s="1"/>
  <c r="D147" i="15"/>
  <c r="C147" i="15"/>
  <c r="D146" i="15"/>
  <c r="C146" i="15"/>
  <c r="D145" i="15"/>
  <c r="C145" i="15"/>
  <c r="E142" i="15"/>
  <c r="F142" i="15" s="1"/>
  <c r="D142" i="15"/>
  <c r="C142" i="15"/>
  <c r="E139" i="15"/>
  <c r="F139" i="15" s="1"/>
  <c r="D139" i="15"/>
  <c r="D132" i="15" s="1"/>
  <c r="D131" i="15" s="1"/>
  <c r="D130" i="15" s="1"/>
  <c r="D10" i="15" s="1"/>
  <c r="C139" i="15"/>
  <c r="E133" i="15"/>
  <c r="F133" i="15" s="1"/>
  <c r="D133" i="15"/>
  <c r="C133" i="15"/>
  <c r="E128" i="15"/>
  <c r="F128" i="15" s="1"/>
  <c r="D128" i="15"/>
  <c r="D127" i="15" s="1"/>
  <c r="C128" i="15"/>
  <c r="C127" i="15" s="1"/>
  <c r="E127" i="15"/>
  <c r="F127" i="15" s="1"/>
  <c r="E124" i="15"/>
  <c r="F124" i="15" s="1"/>
  <c r="D124" i="15"/>
  <c r="C124" i="15"/>
  <c r="D123" i="15"/>
  <c r="C123" i="15"/>
  <c r="E121" i="15"/>
  <c r="F121" i="15" s="1"/>
  <c r="D121" i="15"/>
  <c r="C121" i="15"/>
  <c r="C120" i="15" s="1"/>
  <c r="E120" i="15"/>
  <c r="F120" i="15" s="1"/>
  <c r="D120" i="15"/>
  <c r="E117" i="15"/>
  <c r="E111" i="15" s="1"/>
  <c r="D117" i="15"/>
  <c r="D111" i="15" s="1"/>
  <c r="D110" i="15" s="1"/>
  <c r="C117" i="15"/>
  <c r="E112" i="15"/>
  <c r="F112" i="15" s="1"/>
  <c r="D112" i="15"/>
  <c r="C112" i="15"/>
  <c r="C111" i="15"/>
  <c r="C110" i="15"/>
  <c r="F108" i="15"/>
  <c r="E108" i="15"/>
  <c r="D108" i="15"/>
  <c r="C108" i="15"/>
  <c r="C107" i="15" s="1"/>
  <c r="E107" i="15"/>
  <c r="F107" i="15" s="1"/>
  <c r="D107" i="15"/>
  <c r="E102" i="15"/>
  <c r="F102" i="15" s="1"/>
  <c r="D102" i="15"/>
  <c r="C102" i="15"/>
  <c r="E95" i="15"/>
  <c r="F95" i="15" s="1"/>
  <c r="D95" i="15"/>
  <c r="C95" i="15"/>
  <c r="E88" i="15"/>
  <c r="F88" i="15" s="1"/>
  <c r="D88" i="15"/>
  <c r="C88" i="15"/>
  <c r="F86" i="15"/>
  <c r="E86" i="15"/>
  <c r="D86" i="15"/>
  <c r="C86" i="15"/>
  <c r="C85" i="15" s="1"/>
  <c r="E85" i="15"/>
  <c r="E84" i="15" s="1"/>
  <c r="D85" i="15"/>
  <c r="D84" i="15" s="1"/>
  <c r="D83" i="15" s="1"/>
  <c r="D8" i="15" s="1"/>
  <c r="E80" i="15"/>
  <c r="F80" i="15" s="1"/>
  <c r="D80" i="15"/>
  <c r="C80" i="15"/>
  <c r="D79" i="15"/>
  <c r="C79" i="15"/>
  <c r="C78" i="15" s="1"/>
  <c r="D78" i="15"/>
  <c r="E76" i="15"/>
  <c r="F76" i="15" s="1"/>
  <c r="D76" i="15"/>
  <c r="C76" i="15"/>
  <c r="E75" i="15"/>
  <c r="F75" i="15" s="1"/>
  <c r="D75" i="15"/>
  <c r="C75" i="15"/>
  <c r="E74" i="15"/>
  <c r="F74" i="15" s="1"/>
  <c r="D74" i="15"/>
  <c r="C74" i="15"/>
  <c r="D73" i="15"/>
  <c r="D9" i="15" s="1"/>
  <c r="C73" i="15"/>
  <c r="C9" i="15" s="1"/>
  <c r="E70" i="15"/>
  <c r="E69" i="15" s="1"/>
  <c r="D70" i="15"/>
  <c r="D69" i="15" s="1"/>
  <c r="D68" i="15" s="1"/>
  <c r="C70" i="15"/>
  <c r="C69" i="15" s="1"/>
  <c r="C68" i="15" s="1"/>
  <c r="E66" i="15"/>
  <c r="F66" i="15" s="1"/>
  <c r="D66" i="15"/>
  <c r="C66" i="15"/>
  <c r="D65" i="15"/>
  <c r="C65" i="15"/>
  <c r="E63" i="15"/>
  <c r="F63" i="15" s="1"/>
  <c r="D63" i="15"/>
  <c r="D57" i="15" s="1"/>
  <c r="D56" i="15" s="1"/>
  <c r="C63" i="15"/>
  <c r="C57" i="15" s="1"/>
  <c r="E58" i="15"/>
  <c r="F58" i="15" s="1"/>
  <c r="D58" i="15"/>
  <c r="C58" i="15"/>
  <c r="F54" i="15"/>
  <c r="E54" i="15"/>
  <c r="D54" i="15"/>
  <c r="C54" i="15"/>
  <c r="C53" i="15" s="1"/>
  <c r="E53" i="15"/>
  <c r="F53" i="15" s="1"/>
  <c r="D53" i="15"/>
  <c r="E47" i="15"/>
  <c r="F47" i="15" s="1"/>
  <c r="D47" i="15"/>
  <c r="C47" i="15"/>
  <c r="E37" i="15"/>
  <c r="F37" i="15" s="1"/>
  <c r="D37" i="15"/>
  <c r="C37" i="15"/>
  <c r="E30" i="15"/>
  <c r="F30" i="15" s="1"/>
  <c r="D30" i="15"/>
  <c r="C30" i="15"/>
  <c r="F26" i="15"/>
  <c r="E26" i="15"/>
  <c r="D26" i="15"/>
  <c r="C26" i="15"/>
  <c r="E25" i="15"/>
  <c r="F25" i="15" s="1"/>
  <c r="D25" i="15"/>
  <c r="E22" i="15"/>
  <c r="F22" i="15" s="1"/>
  <c r="D22" i="15"/>
  <c r="C22" i="15"/>
  <c r="E20" i="15"/>
  <c r="F20" i="15" s="1"/>
  <c r="D20" i="15"/>
  <c r="C20" i="15"/>
  <c r="E16" i="15"/>
  <c r="F16" i="15" s="1"/>
  <c r="D16" i="15"/>
  <c r="C16" i="15"/>
  <c r="D15" i="15"/>
  <c r="C15" i="15"/>
  <c r="D14" i="15"/>
  <c r="D13" i="15" s="1"/>
  <c r="D7" i="15" s="1"/>
  <c r="H8" i="8"/>
  <c r="G8" i="8"/>
  <c r="H7" i="8"/>
  <c r="F7" i="8"/>
  <c r="E7" i="8"/>
  <c r="D7" i="8"/>
  <c r="D6" i="8" s="1"/>
  <c r="C7" i="8"/>
  <c r="G7" i="8" s="1"/>
  <c r="H6" i="8"/>
  <c r="F6" i="8"/>
  <c r="E6" i="8"/>
  <c r="C6" i="8"/>
  <c r="G6" i="8" s="1"/>
  <c r="H23" i="5"/>
  <c r="G23" i="5"/>
  <c r="H22" i="5"/>
  <c r="F22" i="5"/>
  <c r="F15" i="5" s="1"/>
  <c r="H15" i="5" s="1"/>
  <c r="E22" i="5"/>
  <c r="D22" i="5"/>
  <c r="C22" i="5"/>
  <c r="H21" i="5"/>
  <c r="G21" i="5"/>
  <c r="H20" i="5"/>
  <c r="G20" i="5"/>
  <c r="F20" i="5"/>
  <c r="E20" i="5"/>
  <c r="D20" i="5"/>
  <c r="C20" i="5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E15" i="5"/>
  <c r="C15" i="5"/>
  <c r="H14" i="5"/>
  <c r="G14" i="5"/>
  <c r="F13" i="5"/>
  <c r="G13" i="5" s="1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F9" i="5"/>
  <c r="E9" i="5"/>
  <c r="D9" i="5"/>
  <c r="C9" i="5"/>
  <c r="H8" i="5"/>
  <c r="G8" i="5"/>
  <c r="H7" i="5"/>
  <c r="F7" i="5"/>
  <c r="E7" i="5"/>
  <c r="D7" i="5"/>
  <c r="D6" i="5" s="1"/>
  <c r="C7" i="5"/>
  <c r="G7" i="5" s="1"/>
  <c r="E6" i="5"/>
  <c r="C6" i="5"/>
  <c r="L98" i="3"/>
  <c r="K98" i="3"/>
  <c r="L97" i="3"/>
  <c r="K97" i="3"/>
  <c r="J97" i="3"/>
  <c r="I97" i="3"/>
  <c r="H97" i="3"/>
  <c r="G97" i="3"/>
  <c r="L96" i="3"/>
  <c r="K96" i="3"/>
  <c r="J96" i="3"/>
  <c r="I96" i="3"/>
  <c r="H96" i="3"/>
  <c r="G96" i="3"/>
  <c r="L95" i="3"/>
  <c r="K95" i="3"/>
  <c r="L94" i="3"/>
  <c r="K94" i="3"/>
  <c r="J94" i="3"/>
  <c r="I94" i="3"/>
  <c r="H94" i="3"/>
  <c r="G94" i="3"/>
  <c r="L93" i="3"/>
  <c r="K93" i="3"/>
  <c r="L92" i="3"/>
  <c r="K92" i="3"/>
  <c r="J92" i="3"/>
  <c r="I92" i="3"/>
  <c r="H92" i="3"/>
  <c r="H86" i="3" s="1"/>
  <c r="G92" i="3"/>
  <c r="L91" i="3"/>
  <c r="K91" i="3"/>
  <c r="L90" i="3"/>
  <c r="K90" i="3"/>
  <c r="L89" i="3"/>
  <c r="K89" i="3"/>
  <c r="L88" i="3"/>
  <c r="K88" i="3"/>
  <c r="L87" i="3"/>
  <c r="J87" i="3"/>
  <c r="I87" i="3"/>
  <c r="G87" i="3"/>
  <c r="K87" i="3" s="1"/>
  <c r="L86" i="3"/>
  <c r="J86" i="3"/>
  <c r="I86" i="3"/>
  <c r="L85" i="3"/>
  <c r="J85" i="3"/>
  <c r="I85" i="3"/>
  <c r="L84" i="3"/>
  <c r="K84" i="3"/>
  <c r="L83" i="3"/>
  <c r="K83" i="3"/>
  <c r="J83" i="3"/>
  <c r="I83" i="3"/>
  <c r="H83" i="3"/>
  <c r="G83" i="3"/>
  <c r="L82" i="3"/>
  <c r="K82" i="3"/>
  <c r="J82" i="3"/>
  <c r="I82" i="3"/>
  <c r="H82" i="3"/>
  <c r="G82" i="3"/>
  <c r="L81" i="3"/>
  <c r="K81" i="3"/>
  <c r="L80" i="3"/>
  <c r="K80" i="3"/>
  <c r="J80" i="3"/>
  <c r="I80" i="3"/>
  <c r="H80" i="3"/>
  <c r="H77" i="3" s="1"/>
  <c r="G80" i="3"/>
  <c r="L79" i="3"/>
  <c r="K79" i="3"/>
  <c r="L78" i="3"/>
  <c r="K78" i="3"/>
  <c r="J78" i="3"/>
  <c r="I78" i="3"/>
  <c r="H78" i="3"/>
  <c r="G78" i="3"/>
  <c r="L77" i="3"/>
  <c r="K77" i="3"/>
  <c r="J77" i="3"/>
  <c r="I77" i="3"/>
  <c r="G77" i="3"/>
  <c r="L76" i="3"/>
  <c r="K76" i="3"/>
  <c r="L75" i="3"/>
  <c r="K75" i="3"/>
  <c r="L74" i="3"/>
  <c r="K74" i="3"/>
  <c r="L73" i="3"/>
  <c r="K73" i="3"/>
  <c r="L72" i="3"/>
  <c r="K72" i="3"/>
  <c r="L71" i="3"/>
  <c r="K71" i="3"/>
  <c r="J71" i="3"/>
  <c r="I71" i="3"/>
  <c r="H71" i="3"/>
  <c r="G71" i="3"/>
  <c r="L70" i="3"/>
  <c r="K70" i="3"/>
  <c r="L69" i="3"/>
  <c r="K69" i="3"/>
  <c r="L68" i="3"/>
  <c r="K68" i="3"/>
  <c r="L67" i="3"/>
  <c r="K67" i="3"/>
  <c r="L66" i="3"/>
  <c r="K66" i="3"/>
  <c r="L65" i="3"/>
  <c r="K65" i="3"/>
  <c r="L64" i="3"/>
  <c r="K64" i="3"/>
  <c r="L63" i="3"/>
  <c r="K63" i="3"/>
  <c r="L62" i="3"/>
  <c r="K62" i="3"/>
  <c r="L61" i="3"/>
  <c r="J61" i="3"/>
  <c r="I61" i="3"/>
  <c r="H61" i="3"/>
  <c r="G61" i="3"/>
  <c r="K61" i="3" s="1"/>
  <c r="L60" i="3"/>
  <c r="K60" i="3"/>
  <c r="L59" i="3"/>
  <c r="K59" i="3"/>
  <c r="L58" i="3"/>
  <c r="K58" i="3"/>
  <c r="L57" i="3"/>
  <c r="K57" i="3"/>
  <c r="L56" i="3"/>
  <c r="K56" i="3"/>
  <c r="L55" i="3"/>
  <c r="K55" i="3"/>
  <c r="L54" i="3"/>
  <c r="K54" i="3"/>
  <c r="J54" i="3"/>
  <c r="I54" i="3"/>
  <c r="H54" i="3"/>
  <c r="G54" i="3"/>
  <c r="L53" i="3"/>
  <c r="K53" i="3"/>
  <c r="L52" i="3"/>
  <c r="K52" i="3"/>
  <c r="L51" i="3"/>
  <c r="K51" i="3"/>
  <c r="L50" i="3"/>
  <c r="J50" i="3"/>
  <c r="I50" i="3"/>
  <c r="H50" i="3"/>
  <c r="G50" i="3"/>
  <c r="G49" i="3" s="1"/>
  <c r="L49" i="3"/>
  <c r="J49" i="3"/>
  <c r="I49" i="3"/>
  <c r="H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J44" i="3"/>
  <c r="I44" i="3"/>
  <c r="H44" i="3"/>
  <c r="H39" i="3" s="1"/>
  <c r="G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J39" i="3"/>
  <c r="I39" i="3"/>
  <c r="G39" i="3"/>
  <c r="L38" i="3"/>
  <c r="J38" i="3"/>
  <c r="I38" i="3"/>
  <c r="L37" i="3"/>
  <c r="J37" i="3"/>
  <c r="I37" i="3"/>
  <c r="L32" i="3"/>
  <c r="K32" i="3"/>
  <c r="L31" i="3"/>
  <c r="J31" i="3"/>
  <c r="I31" i="3"/>
  <c r="H31" i="3"/>
  <c r="G31" i="3"/>
  <c r="K31" i="3" s="1"/>
  <c r="L30" i="3"/>
  <c r="J30" i="3"/>
  <c r="I30" i="3"/>
  <c r="H30" i="3"/>
  <c r="L29" i="3"/>
  <c r="K29" i="3"/>
  <c r="L28" i="3"/>
  <c r="K28" i="3"/>
  <c r="L27" i="3"/>
  <c r="J27" i="3"/>
  <c r="I27" i="3"/>
  <c r="H27" i="3"/>
  <c r="H26" i="3" s="1"/>
  <c r="H11" i="3" s="1"/>
  <c r="H10" i="3" s="1"/>
  <c r="G27" i="3"/>
  <c r="G26" i="3" s="1"/>
  <c r="K26" i="3" s="1"/>
  <c r="L26" i="3"/>
  <c r="J26" i="3"/>
  <c r="I26" i="3"/>
  <c r="L25" i="3"/>
  <c r="K25" i="3"/>
  <c r="L24" i="3"/>
  <c r="K24" i="3"/>
  <c r="J23" i="3"/>
  <c r="L23" i="3" s="1"/>
  <c r="I23" i="3"/>
  <c r="H23" i="3"/>
  <c r="G23" i="3"/>
  <c r="G22" i="3" s="1"/>
  <c r="J22" i="3"/>
  <c r="L22" i="3" s="1"/>
  <c r="I22" i="3"/>
  <c r="H22" i="3"/>
  <c r="L21" i="3"/>
  <c r="K21" i="3"/>
  <c r="L20" i="3"/>
  <c r="K20" i="3"/>
  <c r="J20" i="3"/>
  <c r="I20" i="3"/>
  <c r="H20" i="3"/>
  <c r="G20" i="3"/>
  <c r="L19" i="3"/>
  <c r="K19" i="3"/>
  <c r="J19" i="3"/>
  <c r="I19" i="3"/>
  <c r="H19" i="3"/>
  <c r="G19" i="3"/>
  <c r="L18" i="3"/>
  <c r="K18" i="3"/>
  <c r="L17" i="3"/>
  <c r="K17" i="3"/>
  <c r="L16" i="3"/>
  <c r="K16" i="3"/>
  <c r="J16" i="3"/>
  <c r="J15" i="3" s="1"/>
  <c r="I16" i="3"/>
  <c r="H16" i="3"/>
  <c r="G16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I11" i="3"/>
  <c r="I10" i="3"/>
  <c r="C132" i="15" l="1"/>
  <c r="C131" i="15" s="1"/>
  <c r="C130" i="15" s="1"/>
  <c r="C10" i="15" s="1"/>
  <c r="C56" i="15"/>
  <c r="C14" i="15"/>
  <c r="C25" i="15"/>
  <c r="F151" i="15"/>
  <c r="G22" i="5"/>
  <c r="G15" i="5"/>
  <c r="D15" i="5"/>
  <c r="H85" i="3"/>
  <c r="H38" i="3"/>
  <c r="C84" i="15"/>
  <c r="C83" i="15" s="1"/>
  <c r="C8" i="15" s="1"/>
  <c r="E110" i="15"/>
  <c r="F110" i="15" s="1"/>
  <c r="F111" i="15"/>
  <c r="D119" i="15"/>
  <c r="F84" i="15"/>
  <c r="E83" i="15"/>
  <c r="F69" i="15"/>
  <c r="E68" i="15"/>
  <c r="F68" i="15" s="1"/>
  <c r="C119" i="15"/>
  <c r="E149" i="15"/>
  <c r="F149" i="15" s="1"/>
  <c r="E15" i="15"/>
  <c r="E65" i="15"/>
  <c r="F65" i="15" s="1"/>
  <c r="E73" i="15"/>
  <c r="E79" i="15"/>
  <c r="F70" i="15"/>
  <c r="F117" i="15"/>
  <c r="F85" i="15"/>
  <c r="E57" i="15"/>
  <c r="E132" i="15"/>
  <c r="E146" i="15"/>
  <c r="K15" i="3"/>
  <c r="J11" i="3"/>
  <c r="L15" i="3"/>
  <c r="H13" i="5"/>
  <c r="F6" i="5"/>
  <c r="H6" i="5" s="1"/>
  <c r="G9" i="5"/>
  <c r="H9" i="5"/>
  <c r="E123" i="15"/>
  <c r="G86" i="3"/>
  <c r="K49" i="3"/>
  <c r="G38" i="3"/>
  <c r="K50" i="3"/>
  <c r="G30" i="3"/>
  <c r="K30" i="3" s="1"/>
  <c r="K27" i="3"/>
  <c r="K23" i="3"/>
  <c r="K22" i="3"/>
  <c r="G11" i="3"/>
  <c r="C13" i="15" l="1"/>
  <c r="C7" i="15" s="1"/>
  <c r="H37" i="3"/>
  <c r="F57" i="15"/>
  <c r="E56" i="15"/>
  <c r="F56" i="15" s="1"/>
  <c r="F15" i="15"/>
  <c r="E14" i="15"/>
  <c r="F132" i="15"/>
  <c r="E131" i="15"/>
  <c r="E9" i="15"/>
  <c r="F9" i="15" s="1"/>
  <c r="F73" i="15"/>
  <c r="F79" i="15"/>
  <c r="E78" i="15"/>
  <c r="F78" i="15" s="1"/>
  <c r="F83" i="15"/>
  <c r="E8" i="15"/>
  <c r="F8" i="15" s="1"/>
  <c r="F146" i="15"/>
  <c r="E145" i="15"/>
  <c r="F145" i="15" s="1"/>
  <c r="J10" i="3"/>
  <c r="L10" i="3" s="1"/>
  <c r="L11" i="3"/>
  <c r="G6" i="5"/>
  <c r="F123" i="15"/>
  <c r="E119" i="15"/>
  <c r="F119" i="15" s="1"/>
  <c r="K86" i="3"/>
  <c r="G85" i="3"/>
  <c r="K85" i="3" s="1"/>
  <c r="K38" i="3"/>
  <c r="K11" i="3"/>
  <c r="G10" i="3"/>
  <c r="K10" i="3" s="1"/>
  <c r="E130" i="15" l="1"/>
  <c r="F131" i="15"/>
  <c r="E13" i="15"/>
  <c r="F14" i="15"/>
  <c r="G37" i="3"/>
  <c r="K37" i="3" s="1"/>
  <c r="F13" i="15" l="1"/>
  <c r="E7" i="15"/>
  <c r="F7" i="15" s="1"/>
  <c r="E10" i="15"/>
  <c r="F10" i="15" s="1"/>
  <c r="F130" i="15"/>
</calcChain>
</file>

<file path=xl/sharedStrings.xml><?xml version="1.0" encoding="utf-8"?>
<sst xmlns="http://schemas.openxmlformats.org/spreadsheetml/2006/main" count="596" uniqueCount="241">
  <si>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</si>
  <si>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</si>
  <si>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</si>
  <si>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</si>
  <si>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</si>
  <si>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</si>
  <si>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</si>
  <si>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</si>
  <si>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</si>
  <si>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</si>
  <si>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</si>
  <si>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</si>
  <si>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</si>
  <si>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</si>
  <si>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</si>
  <si>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</si>
  <si>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</si>
  <si>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</si>
  <si>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</si>
  <si>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</si>
  <si>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</si>
  <si>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</si>
  <si>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</si>
  <si>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</si>
  <si>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</si>
  <si>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</si>
  <si>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</si>
  <si>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</si>
  <si>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</si>
  <si>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</si>
  <si>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</si>
  <si>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</si>
  <si>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</si>
  <si>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</si>
  <si>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</si>
  <si>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</si>
  <si>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</si>
  <si>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</si>
  <si>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</si>
  <si>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</si>
  <si>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</si>
  <si>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2024. GODINU</t>
  </si>
  <si>
    <t xml:space="preserve">OSTVARENJE/IZVRŠENJE 
1.-12.2023. </t>
  </si>
  <si>
    <t>IZVORNI PLAN ILI REBALANS 2024.*</t>
  </si>
  <si>
    <t>TEKUĆI PLAN 2024.*</t>
  </si>
  <si>
    <t xml:space="preserve">OSTVARENJE/IZVRŠENJE 
1.-12.2024. </t>
  </si>
  <si>
    <t xml:space="preserve">OSTVARENJE/ IZVRŠENJE 
1.-12.2023. </t>
  </si>
  <si>
    <t xml:space="preserve">OSTVARENJE/ IZVRŠENJE 
1.-12.2024. </t>
  </si>
  <si>
    <t xml:space="preserve"> IZVRŠENJE 
1.-12.2023. </t>
  </si>
  <si>
    <t xml:space="preserve"> IZVRŠENJE 
1.-12.2024. </t>
  </si>
  <si>
    <t>6</t>
  </si>
  <si>
    <t>PRIHODI</t>
  </si>
  <si>
    <t>61</t>
  </si>
  <si>
    <t>Prihodi od poreza</t>
  </si>
  <si>
    <t>614</t>
  </si>
  <si>
    <t>Porezi na robu i usluge</t>
  </si>
  <si>
    <t>6148</t>
  </si>
  <si>
    <t>NAKNADE ZA PRIREĐIVANJE IGARA NA SREĆU</t>
  </si>
  <si>
    <t>63</t>
  </si>
  <si>
    <t>POMOĆI IZ INOZ. I SUBJ. UNUTAR OPĆEG PRORAČUNA</t>
  </si>
  <si>
    <t>639</t>
  </si>
  <si>
    <t>Prijenosi između proračunskih korisnika istog proračuna</t>
  </si>
  <si>
    <t>6391</t>
  </si>
  <si>
    <t>Tekući prijenosi između proračunskih korisnika istog proračuna</t>
  </si>
  <si>
    <t>6393</t>
  </si>
  <si>
    <t>Tekući prijenosi između proračunskih korisnika istog proračuna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</si>
  <si>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</si>
  <si>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</si>
  <si>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</si>
  <si>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</si>
  <si>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</si>
  <si>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</si>
  <si>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</si>
  <si>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</si>
  <si>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</si>
  <si>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</si>
  <si>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</si>
  <si>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</si>
  <si>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</si>
  <si>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</si>
  <si>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</si>
  <si>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</si>
  <si>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</si>
  <si>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</si>
  <si>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</si>
  <si>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</si>
  <si>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</si>
  <si>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</si>
  <si>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68</t>
  </si>
  <si>
    <t>Kazne, upravne mjere i ostali prihodi</t>
  </si>
  <si>
    <t>683</t>
  </si>
  <si>
    <t>Ostali prihodi</t>
  </si>
  <si>
    <t>6831</t>
  </si>
  <si>
    <t>OSTALI PRIHODI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</si>
  <si>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</si>
  <si>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</si>
  <si>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</si>
  <si>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</si>
  <si>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</si>
  <si>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</si>
  <si>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</si>
  <si>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</si>
  <si>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</si>
  <si>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</si>
  <si>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</si>
  <si>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</si>
  <si>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</si>
  <si>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</si>
  <si>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</si>
  <si>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</si>
  <si>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</si>
  <si>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</si>
  <si>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</si>
  <si>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</si>
  <si>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</si>
  <si>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</si>
  <si>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</si>
  <si>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</si>
  <si>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</si>
  <si>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</si>
  <si>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</si>
  <si>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</si>
  <si>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</si>
  <si>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</si>
  <si>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</si>
  <si>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</si>
  <si>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</si>
  <si>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</si>
  <si>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</si>
  <si>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</si>
  <si>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</si>
  <si>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</si>
  <si>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</si>
  <si>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</si>
  <si>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</si>
  <si>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</si>
  <si>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</si>
  <si>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</si>
  <si>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</si>
  <si>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</si>
  <si>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</si>
  <si>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</si>
  <si>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</si>
  <si>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</si>
  <si>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</si>
  <si>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</si>
  <si>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</si>
  <si>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</si>
  <si>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</si>
  <si>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</si>
  <si>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</si>
  <si>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</si>
  <si>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</si>
  <si>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</si>
  <si>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</si>
  <si>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</si>
  <si>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</si>
  <si>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</si>
  <si>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</si>
  <si>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</si>
  <si>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</si>
  <si>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</si>
  <si>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</si>
  <si>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</si>
  <si>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</si>
  <si>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</si>
  <si>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</si>
  <si>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</si>
  <si>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</si>
  <si>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</si>
  <si>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</si>
  <si>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</si>
  <si>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</si>
  <si>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</si>
  <si>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</si>
  <si>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</si>
  <si>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</si>
  <si>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</si>
  <si>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</si>
  <si>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</si>
  <si>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38</t>
  </si>
  <si>
    <t>DONACIJE I OSTALI RASHODI</t>
  </si>
  <si>
    <t>381</t>
  </si>
  <si>
    <t>TEKUĆE DONACIJE</t>
  </si>
  <si>
    <t>3811</t>
  </si>
  <si>
    <t>TEKUĆE DONACIJE U NOVCU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</si>
  <si>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</si>
  <si>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</si>
  <si>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</si>
  <si>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</si>
  <si>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</si>
  <si>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</si>
  <si>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</si>
  <si>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</si>
  <si>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</si>
  <si>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</si>
  <si>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</si>
  <si>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</si>
  <si>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</si>
  <si>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</si>
  <si>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423</t>
  </si>
  <si>
    <t>PRIJEVOZNA SREDSTVA</t>
  </si>
  <si>
    <t>4231</t>
  </si>
  <si>
    <t>PRIJEVOZNA SREDSTVA U CESTOVNOM PROMETU</t>
  </si>
  <si>
    <t>425</t>
  </si>
  <si>
    <t>Višegodišnji nasadi i osnovno stado</t>
  </si>
  <si>
    <t>4252</t>
  </si>
  <si>
    <t>Osnovno stado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</si>
  <si>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</si>
  <si>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</si>
  <si>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</si>
  <si>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</si>
  <si>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</si>
  <si>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</si>
  <si>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</si>
  <si>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</si>
  <si>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</si>
  <si>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</si>
  <si>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41 Prihodi od igara na sreću</t>
  </si>
  <si>
    <t>5 Pomoći</t>
  </si>
  <si>
    <t>52 Ostale pomoći</t>
  </si>
  <si>
    <t>3 Javni red i sigurnost</t>
  </si>
  <si>
    <t>0340 Zatvori</t>
  </si>
  <si>
    <t>109 Ministarstvo pravosuđa i uprave</t>
  </si>
  <si>
    <t>15 Zatvori i kaznionice</t>
  </si>
  <si>
    <t>3236 ZATVOR U GOSPIĆU</t>
  </si>
  <si>
    <t>2809 UPRAVLJANJE ZATVORSKIM I PROBACIJSKIM SUSTAVOM</t>
  </si>
  <si>
    <t>11</t>
  </si>
  <si>
    <t>41</t>
  </si>
  <si>
    <t>52</t>
  </si>
  <si>
    <t>A630000</t>
  </si>
  <si>
    <t>Izvršavanje kazne zatvora, mjere pritvora i odgojne mjere</t>
  </si>
  <si>
    <t>TEKUĆI PLAN  2024.*</t>
  </si>
  <si>
    <t>IZVRŠENJE 1.-12.2024.*</t>
  </si>
  <si>
    <t xml:space="preserve">INDEKS**
</t>
  </si>
  <si>
    <t>Opći prihodi i primici</t>
  </si>
  <si>
    <t>Prihodi od igara na sreću</t>
  </si>
  <si>
    <t>A630113</t>
  </si>
  <si>
    <t>Izvršavanje kazne zatvora, mjere pritvora i odgojne mjere (iz evidencijskih prihoda)</t>
  </si>
  <si>
    <t>Vlastiti prihodi</t>
  </si>
  <si>
    <t>Ostale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</si>
</sst>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</borders>
  <cellStyleXfs count="5">
    <xf numFmtId="0" fontId="0" fillId="0" borderId="0"/>
    <xf numFmtId="0" fontId="3" fillId="0" borderId="0"/>
    <xf numFmtId="43" fontId="7" fillId="0" borderId="0"/>
    <xf numFmtId="0" fontId="7" fillId="0" borderId="0"/>
    <xf numFmtId="4" fontId="23" fillId="0" borderId="15" applyNumberFormat="0" applyProtection="0">
      <alignment horizontal="right" vertical="center"/>
    </xf>
  </cellStyleXfs>
  <cellXfs count="137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20" fillId="2" borderId="14" xfId="0" applyNumberFormat="1" applyFont="1" applyFill="1" applyBorder="1"/>
    <xf numFmtId="4" fontId="22" fillId="4" borderId="13" xfId="2" applyNumberFormat="1" applyFont="1" applyFill="1" applyBorder="1"/>
    <xf numFmtId="43" fontId="22" fillId="0" borderId="0" xfId="2" applyFont="1"/>
    <xf numFmtId="4" fontId="18" fillId="2" borderId="3" xfId="0" applyNumberFormat="1" applyFont="1" applyFill="1" applyBorder="1"/>
    <xf numFmtId="49" fontId="18" fillId="8" borderId="13" xfId="2" applyNumberFormat="1" applyFont="1" applyFill="1" applyBorder="1" applyAlignment="1">
      <alignment horizontal="center" wrapText="1"/>
    </xf>
    <xf numFmtId="43" fontId="18" fillId="8" borderId="13" xfId="2" applyFont="1" applyFill="1" applyBorder="1" applyAlignment="1">
      <alignment horizontal="left" wrapText="1"/>
    </xf>
    <xf numFmtId="49" fontId="17" fillId="6" borderId="12" xfId="2" applyNumberFormat="1" applyFont="1" applyFill="1" applyBorder="1" applyAlignment="1">
      <alignment horizontal="center" wrapText="1"/>
    </xf>
    <xf numFmtId="43" fontId="17" fillId="6" borderId="12" xfId="2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right"/>
      <protection locked="0"/>
    </xf>
    <xf numFmtId="4" fontId="19" fillId="2" borderId="3" xfId="0" applyNumberFormat="1" applyFont="1" applyFill="1" applyBorder="1"/>
    <xf numFmtId="3" fontId="18" fillId="2" borderId="16" xfId="4" applyNumberFormat="1" applyFont="1" applyFill="1" applyBorder="1" applyProtection="1">
      <alignment horizontal="right" vertical="center"/>
      <protection locked="0"/>
    </xf>
    <xf numFmtId="3" fontId="18" fillId="0" borderId="16" xfId="4" applyNumberFormat="1" applyFont="1" applyBorder="1" applyProtection="1">
      <alignment horizontal="right" vertical="center"/>
      <protection locked="0"/>
    </xf>
    <xf numFmtId="3" fontId="18" fillId="0" borderId="17" xfId="4" applyNumberFormat="1" applyFont="1" applyBorder="1" applyProtection="1">
      <alignment horizontal="right" vertical="center"/>
      <protection locked="0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5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  <cellStyle name="SAPBEXstdData" xfId="4" xr:uid="{8A1D61B0-20DB-4357-B39C-448F873F6A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abSelected="1" workbookViewId="0">
      <selection activeCell="H12" sqref="H12"/>
    </sheetView>
  </sheetViews>
  <sheetFormatPr defaultRowHeight="14.4" x14ac:dyDescent="0.3"/>
  <cols>
    <col min="6" max="10" width="25.33203125" customWidth="1"/>
    <col min="11" max="12" width="15.6640625" customWidth="1"/>
    <col min="13" max="13" width="25.33203125" customWidth="1"/>
  </cols>
  <sheetData>
    <row r="1" spans="2:13" ht="42" customHeight="1" x14ac:dyDescent="0.3">
      <c r="B1" s="121" t="s">
        <v>41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20"/>
    </row>
    <row r="2" spans="2:13" ht="18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3">
      <c r="B3" s="120" t="s">
        <v>4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9"/>
    </row>
    <row r="4" spans="2:13" ht="17.399999999999999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3">
      <c r="B5" s="120" t="s">
        <v>24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8"/>
    </row>
    <row r="6" spans="2:13" ht="18" customHeight="1" x14ac:dyDescent="0.3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3">
      <c r="B7" s="127" t="s">
        <v>31</v>
      </c>
      <c r="C7" s="127"/>
      <c r="D7" s="127"/>
      <c r="E7" s="127"/>
      <c r="F7" s="127"/>
      <c r="G7" s="5"/>
      <c r="H7" s="6"/>
      <c r="I7" s="6"/>
      <c r="J7" s="6"/>
      <c r="K7" s="22"/>
      <c r="L7" s="22"/>
    </row>
    <row r="8" spans="2:13" ht="26.4" x14ac:dyDescent="0.3">
      <c r="B8" s="124" t="s">
        <v>3</v>
      </c>
      <c r="C8" s="124"/>
      <c r="D8" s="124"/>
      <c r="E8" s="124"/>
      <c r="F8" s="12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3">
      <c r="B9" s="125">
        <v>1</v>
      </c>
      <c r="C9" s="125"/>
      <c r="D9" s="125"/>
      <c r="E9" s="125"/>
      <c r="F9" s="12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3">
      <c r="B10" s="119" t="s">
        <v>8</v>
      </c>
      <c r="C10" s="115"/>
      <c r="D10" s="115"/>
      <c r="E10" s="115"/>
      <c r="F10" s="111"/>
      <c r="G10" s="85">
        <v>3643255.82</v>
      </c>
      <c r="H10" s="86">
        <v>4556385</v>
      </c>
      <c r="I10" s="86">
        <v>4464585</v>
      </c>
      <c r="J10" s="86">
        <v>4439536.41</v>
      </c>
      <c r="K10" s="86"/>
      <c r="L10" s="86"/>
    </row>
    <row r="11" spans="2:13" x14ac:dyDescent="0.3">
      <c r="B11" s="110" t="s">
        <v>7</v>
      </c>
      <c r="C11" s="111"/>
      <c r="D11" s="111"/>
      <c r="E11" s="111"/>
      <c r="F11" s="111"/>
      <c r="G11" s="85">
        <v>0</v>
      </c>
      <c r="H11" s="86">
        <v>0</v>
      </c>
      <c r="I11" s="86">
        <v>0</v>
      </c>
      <c r="J11" s="86">
        <v>0</v>
      </c>
      <c r="K11" s="86"/>
      <c r="L11" s="86"/>
    </row>
    <row r="12" spans="2:13" x14ac:dyDescent="0.3">
      <c r="B12" s="122" t="s">
        <v>0</v>
      </c>
      <c r="C12" s="113"/>
      <c r="D12" s="113"/>
      <c r="E12" s="113"/>
      <c r="F12" s="123"/>
      <c r="G12" s="87">
        <f>G10+G11</f>
        <v>3643255.82</v>
      </c>
      <c r="H12" s="87">
        <f t="shared" ref="H12:J12" si="0">H10+H11</f>
        <v>4556385</v>
      </c>
      <c r="I12" s="87">
        <f t="shared" si="0"/>
        <v>4464585</v>
      </c>
      <c r="J12" s="87">
        <f t="shared" si="0"/>
        <v>4439536.41</v>
      </c>
      <c r="K12" s="88">
        <f>J12/G12*100</f>
        <v>121.85629089312758</v>
      </c>
      <c r="L12" s="88">
        <f>J12/I12*100</f>
        <v>99.438949196845797</v>
      </c>
    </row>
    <row r="13" spans="2:13" x14ac:dyDescent="0.3">
      <c r="B13" s="114" t="s">
        <v>9</v>
      </c>
      <c r="C13" s="115"/>
      <c r="D13" s="115"/>
      <c r="E13" s="115"/>
      <c r="F13" s="115"/>
      <c r="G13" s="89">
        <v>3510852.95</v>
      </c>
      <c r="H13" s="86">
        <v>4363178</v>
      </c>
      <c r="I13" s="86">
        <v>4328878</v>
      </c>
      <c r="J13" s="86">
        <v>4251546.3899999997</v>
      </c>
      <c r="K13" s="86"/>
      <c r="L13" s="86"/>
    </row>
    <row r="14" spans="2:13" x14ac:dyDescent="0.3">
      <c r="B14" s="110" t="s">
        <v>10</v>
      </c>
      <c r="C14" s="111"/>
      <c r="D14" s="111"/>
      <c r="E14" s="111"/>
      <c r="F14" s="111"/>
      <c r="G14" s="85">
        <v>98818.64</v>
      </c>
      <c r="H14" s="86">
        <v>250970</v>
      </c>
      <c r="I14" s="86">
        <v>193470</v>
      </c>
      <c r="J14" s="86">
        <v>181889.77</v>
      </c>
      <c r="K14" s="86"/>
      <c r="L14" s="86"/>
    </row>
    <row r="15" spans="2:13" x14ac:dyDescent="0.3">
      <c r="B15" s="14" t="s">
        <v>1</v>
      </c>
      <c r="C15" s="15"/>
      <c r="D15" s="15"/>
      <c r="E15" s="15"/>
      <c r="F15" s="15"/>
      <c r="G15" s="87">
        <f>G13+G14</f>
        <v>3609671.5900000003</v>
      </c>
      <c r="H15" s="87">
        <f t="shared" ref="H15:J15" si="1">H13+H14</f>
        <v>4614148</v>
      </c>
      <c r="I15" s="87">
        <f t="shared" si="1"/>
        <v>4522348</v>
      </c>
      <c r="J15" s="87">
        <f t="shared" si="1"/>
        <v>4433436.1599999992</v>
      </c>
      <c r="K15" s="88">
        <f>J15/G15*100</f>
        <v>122.82103924030383</v>
      </c>
      <c r="L15" s="88">
        <f>J15/I15*100</f>
        <v>98.0339451983792</v>
      </c>
    </row>
    <row r="16" spans="2:13" x14ac:dyDescent="0.3">
      <c r="B16" s="112" t="s">
        <v>2</v>
      </c>
      <c r="C16" s="113"/>
      <c r="D16" s="113"/>
      <c r="E16" s="113"/>
      <c r="F16" s="113"/>
      <c r="G16" s="90">
        <f>G12-G15</f>
        <v>33584.229999999516</v>
      </c>
      <c r="H16" s="90">
        <f t="shared" ref="H16:J16" si="2">H12-H15</f>
        <v>-57763</v>
      </c>
      <c r="I16" s="90">
        <f t="shared" si="2"/>
        <v>-57763</v>
      </c>
      <c r="J16" s="90">
        <f t="shared" si="2"/>
        <v>6100.2500000009313</v>
      </c>
      <c r="K16" s="88">
        <f>J16/G16*100</f>
        <v>18.164031153910688</v>
      </c>
      <c r="L16" s="88">
        <f>J16/I16*100</f>
        <v>-10.560826134378299</v>
      </c>
    </row>
    <row r="17" spans="1:49" ht="17.399999999999999" x14ac:dyDescent="0.3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3">
      <c r="B18" s="127" t="s">
        <v>28</v>
      </c>
      <c r="C18" s="127"/>
      <c r="D18" s="127"/>
      <c r="E18" s="127"/>
      <c r="F18" s="127"/>
      <c r="G18" s="7"/>
      <c r="H18" s="7"/>
      <c r="I18" s="7"/>
      <c r="J18" s="7"/>
      <c r="K18" s="1"/>
      <c r="L18" s="1"/>
      <c r="M18" s="1"/>
    </row>
    <row r="19" spans="1:49" ht="26.4" x14ac:dyDescent="0.3">
      <c r="B19" s="124" t="s">
        <v>3</v>
      </c>
      <c r="C19" s="124"/>
      <c r="D19" s="124"/>
      <c r="E19" s="124"/>
      <c r="F19" s="12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3">
      <c r="B20" s="128">
        <v>1</v>
      </c>
      <c r="C20" s="129"/>
      <c r="D20" s="129"/>
      <c r="E20" s="129"/>
      <c r="F20" s="129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3">
      <c r="B21" s="119" t="s">
        <v>11</v>
      </c>
      <c r="C21" s="130"/>
      <c r="D21" s="130"/>
      <c r="E21" s="130"/>
      <c r="F21" s="130"/>
      <c r="G21" s="91">
        <v>0</v>
      </c>
      <c r="H21" s="86">
        <v>0</v>
      </c>
      <c r="I21" s="86">
        <v>0</v>
      </c>
      <c r="J21" s="86">
        <v>0</v>
      </c>
      <c r="K21" s="86"/>
      <c r="L21" s="86"/>
    </row>
    <row r="22" spans="1:49" x14ac:dyDescent="0.3">
      <c r="B22" s="119" t="s">
        <v>12</v>
      </c>
      <c r="C22" s="115"/>
      <c r="D22" s="115"/>
      <c r="E22" s="115"/>
      <c r="F22" s="115"/>
      <c r="G22" s="89">
        <v>0</v>
      </c>
      <c r="H22" s="86">
        <v>0</v>
      </c>
      <c r="I22" s="86">
        <v>0</v>
      </c>
      <c r="J22" s="86">
        <v>0</v>
      </c>
      <c r="K22" s="86"/>
      <c r="L22" s="86"/>
    </row>
    <row r="23" spans="1:49" ht="15" customHeight="1" x14ac:dyDescent="0.3">
      <c r="B23" s="116" t="s">
        <v>23</v>
      </c>
      <c r="C23" s="117"/>
      <c r="D23" s="117"/>
      <c r="E23" s="117"/>
      <c r="F23" s="118"/>
      <c r="G23" s="92">
        <f>G21-G22</f>
        <v>0</v>
      </c>
      <c r="H23" s="92">
        <f t="shared" ref="H23:J23" si="3">H21-H22</f>
        <v>0</v>
      </c>
      <c r="I23" s="92">
        <f t="shared" si="3"/>
        <v>0</v>
      </c>
      <c r="J23" s="92">
        <f t="shared" si="3"/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3">
      <c r="A24"/>
      <c r="B24" s="119" t="s">
        <v>5</v>
      </c>
      <c r="C24" s="115"/>
      <c r="D24" s="115"/>
      <c r="E24" s="115"/>
      <c r="F24" s="115"/>
      <c r="G24" s="89">
        <v>21023.05</v>
      </c>
      <c r="H24" s="86">
        <v>57763</v>
      </c>
      <c r="I24" s="86">
        <v>98786.37</v>
      </c>
      <c r="J24" s="86">
        <v>54607.28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3">
      <c r="A25"/>
      <c r="B25" s="119" t="s">
        <v>27</v>
      </c>
      <c r="C25" s="115"/>
      <c r="D25" s="115"/>
      <c r="E25" s="115"/>
      <c r="F25" s="115"/>
      <c r="G25" s="89">
        <v>54607.199999999997</v>
      </c>
      <c r="H25" s="86">
        <v>0</v>
      </c>
      <c r="I25" s="86">
        <v>-41023.370000000003</v>
      </c>
      <c r="J25" s="86">
        <v>-30754.36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3">
      <c r="A26" s="35"/>
      <c r="B26" s="116" t="s">
        <v>29</v>
      </c>
      <c r="C26" s="117"/>
      <c r="D26" s="117"/>
      <c r="E26" s="117"/>
      <c r="F26" s="118"/>
      <c r="G26" s="94">
        <f>G24+G25</f>
        <v>75630.25</v>
      </c>
      <c r="H26" s="94">
        <f t="shared" ref="H26:J26" si="4">H24+H25</f>
        <v>57763</v>
      </c>
      <c r="I26" s="94">
        <f t="shared" si="4"/>
        <v>57762.999999999993</v>
      </c>
      <c r="J26" s="94">
        <f t="shared" si="4"/>
        <v>23852.92</v>
      </c>
      <c r="K26" s="93">
        <f>J26/G26*100</f>
        <v>31.538861764968377</v>
      </c>
      <c r="L26" s="93">
        <f>J26/I26*100</f>
        <v>41.294461852743112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3">
      <c r="B27" s="109" t="s">
        <v>30</v>
      </c>
      <c r="C27" s="109"/>
      <c r="D27" s="109"/>
      <c r="E27" s="109"/>
      <c r="F27" s="109"/>
      <c r="G27" s="94">
        <f>G16+G26</f>
        <v>109214.47999999952</v>
      </c>
      <c r="H27" s="94">
        <f t="shared" ref="H27:J27" si="5">H16+H26</f>
        <v>0</v>
      </c>
      <c r="I27" s="94">
        <f t="shared" si="5"/>
        <v>0</v>
      </c>
      <c r="J27" s="94">
        <f t="shared" si="5"/>
        <v>29953.17000000093</v>
      </c>
      <c r="K27" s="93">
        <f>J27/G27*100</f>
        <v>27.426006148636205</v>
      </c>
      <c r="L27" s="93" t="e">
        <f>J27/I27*100</f>
        <v>#DIV/0!</v>
      </c>
    </row>
    <row r="29" spans="1:49" x14ac:dyDescent="0.3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  <mergeCell ref="B27:F27"/>
    <mergeCell ref="B14:F14"/>
    <mergeCell ref="B16:F16"/>
    <mergeCell ref="B13:F13"/>
    <mergeCell ref="B26:F26"/>
    <mergeCell ref="B23:F23"/>
    <mergeCell ref="B24:F24"/>
    <mergeCell ref="B25:F25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M99"/>
  <sheetViews>
    <sheetView topLeftCell="A9" zoomScale="90" zoomScaleNormal="90" workbookViewId="0">
      <selection activeCell="H37" sqref="H37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6640625" customWidth="1"/>
    <col min="7" max="10" width="25.33203125" customWidth="1"/>
    <col min="11" max="12" width="15.6640625" customWidth="1"/>
    <col min="13" max="13" width="11" customWidth="1"/>
  </cols>
  <sheetData>
    <row r="1" spans="2:12" ht="17.399999999999999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120" t="s">
        <v>4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2:12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3">
      <c r="B4" s="120" t="s">
        <v>26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2:12" ht="17.399999999999999" x14ac:dyDescent="0.3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3">
      <c r="B6" s="120" t="s">
        <v>15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2:12" ht="17.399999999999999" x14ac:dyDescent="0.3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3">
      <c r="B8" s="131" t="s">
        <v>3</v>
      </c>
      <c r="C8" s="132"/>
      <c r="D8" s="132"/>
      <c r="E8" s="132"/>
      <c r="F8" s="133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3">
      <c r="B9" s="134">
        <v>1</v>
      </c>
      <c r="C9" s="135"/>
      <c r="D9" s="135"/>
      <c r="E9" s="135"/>
      <c r="F9" s="136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3">
      <c r="B10" s="65"/>
      <c r="C10" s="66"/>
      <c r="D10" s="67"/>
      <c r="E10" s="68"/>
      <c r="F10" s="60" t="s">
        <v>38</v>
      </c>
      <c r="G10" s="65">
        <f>G11</f>
        <v>3643255.82</v>
      </c>
      <c r="H10" s="65">
        <f>H11</f>
        <v>4556385</v>
      </c>
      <c r="I10" s="65">
        <f>I11</f>
        <v>4464585</v>
      </c>
      <c r="J10" s="65">
        <f>J11</f>
        <v>4409583.25</v>
      </c>
      <c r="K10" s="69">
        <f t="shared" ref="K10:K32" si="0">(J10*100)/G10</f>
        <v>121.0341372624226</v>
      </c>
      <c r="L10" s="69">
        <f t="shared" ref="L10:L32" si="1">(J10*100)/I10</f>
        <v>98.768043390371105</v>
      </c>
    </row>
    <row r="11" spans="2:12" x14ac:dyDescent="0.3">
      <c r="B11" s="65" t="s">
        <v>50</v>
      </c>
      <c r="C11" s="65"/>
      <c r="D11" s="65"/>
      <c r="E11" s="65"/>
      <c r="F11" s="65" t="s">
        <v>51</v>
      </c>
      <c r="G11" s="65">
        <f>G12+G15+G19+G22+G26+G30</f>
        <v>3643255.82</v>
      </c>
      <c r="H11" s="65">
        <f>H12+H15+H19+H22+H26+H30</f>
        <v>4556385</v>
      </c>
      <c r="I11" s="65">
        <f>I12+I15+I19+I22+I26+I30</f>
        <v>4464585</v>
      </c>
      <c r="J11" s="65">
        <f>J12+J15+J19+J22+J26+J30</f>
        <v>4409583.25</v>
      </c>
      <c r="K11" s="65">
        <f t="shared" si="0"/>
        <v>121.0341372624226</v>
      </c>
      <c r="L11" s="65">
        <f t="shared" si="1"/>
        <v>98.768043390371105</v>
      </c>
    </row>
    <row r="12" spans="2:12" x14ac:dyDescent="0.3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31625.61</v>
      </c>
      <c r="H12" s="65">
        <f t="shared" si="2"/>
        <v>32000</v>
      </c>
      <c r="I12" s="65">
        <f t="shared" si="2"/>
        <v>32000</v>
      </c>
      <c r="J12" s="65">
        <f t="shared" si="2"/>
        <v>10151.23</v>
      </c>
      <c r="K12" s="65">
        <f t="shared" si="0"/>
        <v>32.098131862120603</v>
      </c>
      <c r="L12" s="65">
        <f t="shared" si="1"/>
        <v>31.722593750000001</v>
      </c>
    </row>
    <row r="13" spans="2:12" x14ac:dyDescent="0.3">
      <c r="B13" s="65"/>
      <c r="C13" s="65"/>
      <c r="D13" s="65" t="s">
        <v>54</v>
      </c>
      <c r="E13" s="65"/>
      <c r="F13" s="65" t="s">
        <v>55</v>
      </c>
      <c r="G13" s="65">
        <f t="shared" si="2"/>
        <v>31625.61</v>
      </c>
      <c r="H13" s="65">
        <f t="shared" si="2"/>
        <v>32000</v>
      </c>
      <c r="I13" s="65">
        <f t="shared" si="2"/>
        <v>32000</v>
      </c>
      <c r="J13" s="65">
        <f t="shared" si="2"/>
        <v>10151.23</v>
      </c>
      <c r="K13" s="65">
        <f t="shared" si="0"/>
        <v>32.098131862120603</v>
      </c>
      <c r="L13" s="65">
        <f t="shared" si="1"/>
        <v>31.722593750000001</v>
      </c>
    </row>
    <row r="14" spans="2:12" x14ac:dyDescent="0.3">
      <c r="B14" s="66"/>
      <c r="C14" s="66"/>
      <c r="D14" s="66"/>
      <c r="E14" s="66" t="s">
        <v>56</v>
      </c>
      <c r="F14" s="66" t="s">
        <v>57</v>
      </c>
      <c r="G14" s="66">
        <v>31625.61</v>
      </c>
      <c r="H14" s="66">
        <v>32000</v>
      </c>
      <c r="I14" s="66">
        <v>32000</v>
      </c>
      <c r="J14" s="66">
        <v>10151.23</v>
      </c>
      <c r="K14" s="66">
        <f t="shared" si="0"/>
        <v>32.098131862120603</v>
      </c>
      <c r="L14" s="66">
        <f t="shared" si="1"/>
        <v>31.722593750000001</v>
      </c>
    </row>
    <row r="15" spans="2:12" x14ac:dyDescent="0.3">
      <c r="B15" s="65"/>
      <c r="C15" s="65" t="s">
        <v>58</v>
      </c>
      <c r="D15" s="65"/>
      <c r="E15" s="65"/>
      <c r="F15" s="65" t="s">
        <v>59</v>
      </c>
      <c r="G15" s="65">
        <f>G16</f>
        <v>28944.45</v>
      </c>
      <c r="H15" s="65">
        <f>H16</f>
        <v>40000</v>
      </c>
      <c r="I15" s="65">
        <f>I16</f>
        <v>40000</v>
      </c>
      <c r="J15" s="65">
        <f>J16</f>
        <v>20353.18</v>
      </c>
      <c r="K15" s="65">
        <f t="shared" si="0"/>
        <v>70.31807479499524</v>
      </c>
      <c r="L15" s="65">
        <f t="shared" si="1"/>
        <v>50.882950000000001</v>
      </c>
    </row>
    <row r="16" spans="2:12" x14ac:dyDescent="0.3">
      <c r="B16" s="65"/>
      <c r="C16" s="65"/>
      <c r="D16" s="65" t="s">
        <v>60</v>
      </c>
      <c r="E16" s="65"/>
      <c r="F16" s="65" t="s">
        <v>61</v>
      </c>
      <c r="G16" s="65">
        <f>G17+G18</f>
        <v>28944.45</v>
      </c>
      <c r="H16" s="65">
        <f>H17+H18</f>
        <v>40000</v>
      </c>
      <c r="I16" s="65">
        <f>I17+I18</f>
        <v>40000</v>
      </c>
      <c r="J16" s="65">
        <f>J17+J18</f>
        <v>20353.18</v>
      </c>
      <c r="K16" s="65">
        <f t="shared" si="0"/>
        <v>70.31807479499524</v>
      </c>
      <c r="L16" s="65">
        <f t="shared" si="1"/>
        <v>50.882950000000001</v>
      </c>
    </row>
    <row r="17" spans="2:12" x14ac:dyDescent="0.3">
      <c r="B17" s="66"/>
      <c r="C17" s="66"/>
      <c r="D17" s="66"/>
      <c r="E17" s="66" t="s">
        <v>62</v>
      </c>
      <c r="F17" s="66" t="s">
        <v>63</v>
      </c>
      <c r="G17" s="66">
        <v>5469.57</v>
      </c>
      <c r="H17" s="66">
        <v>0</v>
      </c>
      <c r="I17" s="66">
        <v>0</v>
      </c>
      <c r="J17" s="66">
        <v>2934.52</v>
      </c>
      <c r="K17" s="66">
        <f t="shared" si="0"/>
        <v>53.651749589090187</v>
      </c>
      <c r="L17" s="66" t="e">
        <f t="shared" si="1"/>
        <v>#DIV/0!</v>
      </c>
    </row>
    <row r="18" spans="2:12" x14ac:dyDescent="0.3">
      <c r="B18" s="66"/>
      <c r="C18" s="66"/>
      <c r="D18" s="66"/>
      <c r="E18" s="66" t="s">
        <v>64</v>
      </c>
      <c r="F18" s="66" t="s">
        <v>65</v>
      </c>
      <c r="G18" s="66">
        <v>23474.880000000001</v>
      </c>
      <c r="H18" s="66">
        <v>40000</v>
      </c>
      <c r="I18" s="66">
        <v>40000</v>
      </c>
      <c r="J18" s="66">
        <v>17418.66</v>
      </c>
      <c r="K18" s="66">
        <f t="shared" si="0"/>
        <v>74.201273872326496</v>
      </c>
      <c r="L18" s="66">
        <f t="shared" si="1"/>
        <v>43.54665</v>
      </c>
    </row>
    <row r="19" spans="2:12" x14ac:dyDescent="0.3">
      <c r="B19" s="65"/>
      <c r="C19" s="65" t="s">
        <v>66</v>
      </c>
      <c r="D19" s="65"/>
      <c r="E19" s="65"/>
      <c r="F19" s="65" t="s">
        <v>67</v>
      </c>
      <c r="G19" s="65">
        <f t="shared" ref="G19:J20" si="3">G20</f>
        <v>0</v>
      </c>
      <c r="H19" s="65">
        <f t="shared" si="3"/>
        <v>0</v>
      </c>
      <c r="I19" s="65">
        <f t="shared" si="3"/>
        <v>0</v>
      </c>
      <c r="J19" s="65">
        <f t="shared" si="3"/>
        <v>0.68</v>
      </c>
      <c r="K19" s="65" t="e">
        <f t="shared" si="0"/>
        <v>#DIV/0!</v>
      </c>
      <c r="L19" s="65" t="e">
        <f t="shared" si="1"/>
        <v>#DIV/0!</v>
      </c>
    </row>
    <row r="20" spans="2:12" x14ac:dyDescent="0.3">
      <c r="B20" s="65"/>
      <c r="C20" s="65"/>
      <c r="D20" s="65" t="s">
        <v>68</v>
      </c>
      <c r="E20" s="65"/>
      <c r="F20" s="65" t="s">
        <v>69</v>
      </c>
      <c r="G20" s="65">
        <f t="shared" si="3"/>
        <v>0</v>
      </c>
      <c r="H20" s="65">
        <f t="shared" si="3"/>
        <v>0</v>
      </c>
      <c r="I20" s="65">
        <f t="shared" si="3"/>
        <v>0</v>
      </c>
      <c r="J20" s="65">
        <f t="shared" si="3"/>
        <v>0.68</v>
      </c>
      <c r="K20" s="65" t="e">
        <f t="shared" si="0"/>
        <v>#DIV/0!</v>
      </c>
      <c r="L20" s="65" t="e">
        <f t="shared" si="1"/>
        <v>#DIV/0!</v>
      </c>
    </row>
    <row r="21" spans="2:12" x14ac:dyDescent="0.3">
      <c r="B21" s="66"/>
      <c r="C21" s="66"/>
      <c r="D21" s="66"/>
      <c r="E21" s="66" t="s">
        <v>70</v>
      </c>
      <c r="F21" s="66" t="s">
        <v>71</v>
      </c>
      <c r="G21" s="66">
        <v>0</v>
      </c>
      <c r="H21" s="66">
        <v>0</v>
      </c>
      <c r="I21" s="66">
        <v>0</v>
      </c>
      <c r="J21" s="66">
        <v>0.68</v>
      </c>
      <c r="K21" s="66" t="e">
        <f t="shared" si="0"/>
        <v>#DIV/0!</v>
      </c>
      <c r="L21" s="66" t="e">
        <f t="shared" si="1"/>
        <v>#DIV/0!</v>
      </c>
    </row>
    <row r="22" spans="2:12" x14ac:dyDescent="0.3">
      <c r="B22" s="65"/>
      <c r="C22" s="65" t="s">
        <v>72</v>
      </c>
      <c r="D22" s="65"/>
      <c r="E22" s="65"/>
      <c r="F22" s="65" t="s">
        <v>73</v>
      </c>
      <c r="G22" s="65">
        <f>G23</f>
        <v>65884.34</v>
      </c>
      <c r="H22" s="65">
        <f>H23</f>
        <v>50000</v>
      </c>
      <c r="I22" s="65">
        <f>I23</f>
        <v>50000</v>
      </c>
      <c r="J22" s="65">
        <f>J23</f>
        <v>40775</v>
      </c>
      <c r="K22" s="65">
        <f t="shared" si="0"/>
        <v>61.888758390840678</v>
      </c>
      <c r="L22" s="65">
        <f t="shared" si="1"/>
        <v>81.55</v>
      </c>
    </row>
    <row r="23" spans="2:12" x14ac:dyDescent="0.3">
      <c r="B23" s="65"/>
      <c r="C23" s="65"/>
      <c r="D23" s="65" t="s">
        <v>74</v>
      </c>
      <c r="E23" s="65"/>
      <c r="F23" s="65" t="s">
        <v>75</v>
      </c>
      <c r="G23" s="65">
        <f>G24+G25</f>
        <v>65884.34</v>
      </c>
      <c r="H23" s="65">
        <f>H24+H25</f>
        <v>50000</v>
      </c>
      <c r="I23" s="65">
        <f>I24+I25</f>
        <v>50000</v>
      </c>
      <c r="J23" s="65">
        <f>J24+J25</f>
        <v>40775</v>
      </c>
      <c r="K23" s="65">
        <f t="shared" si="0"/>
        <v>61.888758390840678</v>
      </c>
      <c r="L23" s="65">
        <f t="shared" si="1"/>
        <v>81.55</v>
      </c>
    </row>
    <row r="24" spans="2:12" x14ac:dyDescent="0.3">
      <c r="B24" s="66"/>
      <c r="C24" s="66"/>
      <c r="D24" s="66"/>
      <c r="E24" s="66" t="s">
        <v>76</v>
      </c>
      <c r="F24" s="66" t="s">
        <v>77</v>
      </c>
      <c r="G24" s="66">
        <v>56206.66</v>
      </c>
      <c r="H24" s="66">
        <v>46000</v>
      </c>
      <c r="I24" s="66">
        <v>46000</v>
      </c>
      <c r="J24" s="66">
        <v>28240.5</v>
      </c>
      <c r="K24" s="66">
        <f t="shared" si="0"/>
        <v>50.244045812364583</v>
      </c>
      <c r="L24" s="66">
        <f t="shared" si="1"/>
        <v>61.392391304347825</v>
      </c>
    </row>
    <row r="25" spans="2:12" x14ac:dyDescent="0.3">
      <c r="B25" s="66"/>
      <c r="C25" s="66"/>
      <c r="D25" s="66"/>
      <c r="E25" s="66" t="s">
        <v>78</v>
      </c>
      <c r="F25" s="66" t="s">
        <v>79</v>
      </c>
      <c r="G25" s="66">
        <v>9677.68</v>
      </c>
      <c r="H25" s="66">
        <v>4000</v>
      </c>
      <c r="I25" s="66">
        <v>4000</v>
      </c>
      <c r="J25" s="66">
        <v>12534.5</v>
      </c>
      <c r="K25" s="66">
        <f t="shared" si="0"/>
        <v>129.51967826999859</v>
      </c>
      <c r="L25" s="66">
        <f t="shared" si="1"/>
        <v>313.36250000000001</v>
      </c>
    </row>
    <row r="26" spans="2:12" x14ac:dyDescent="0.3">
      <c r="B26" s="65"/>
      <c r="C26" s="65" t="s">
        <v>80</v>
      </c>
      <c r="D26" s="65"/>
      <c r="E26" s="65"/>
      <c r="F26" s="65" t="s">
        <v>81</v>
      </c>
      <c r="G26" s="65">
        <f>G27</f>
        <v>3516489.25</v>
      </c>
      <c r="H26" s="65">
        <f>H27</f>
        <v>4434385</v>
      </c>
      <c r="I26" s="65">
        <f>I27</f>
        <v>4342585</v>
      </c>
      <c r="J26" s="65">
        <f>J27</f>
        <v>4336394.4400000004</v>
      </c>
      <c r="K26" s="65">
        <f t="shared" si="0"/>
        <v>123.31601582458984</v>
      </c>
      <c r="L26" s="65">
        <f t="shared" si="1"/>
        <v>99.857445277409653</v>
      </c>
    </row>
    <row r="27" spans="2:12" x14ac:dyDescent="0.3">
      <c r="B27" s="65"/>
      <c r="C27" s="65"/>
      <c r="D27" s="65" t="s">
        <v>82</v>
      </c>
      <c r="E27" s="65"/>
      <c r="F27" s="65" t="s">
        <v>83</v>
      </c>
      <c r="G27" s="65">
        <f>G28+G29</f>
        <v>3516489.25</v>
      </c>
      <c r="H27" s="65">
        <f>H28+H29</f>
        <v>4434385</v>
      </c>
      <c r="I27" s="65">
        <f>I28+I29</f>
        <v>4342585</v>
      </c>
      <c r="J27" s="65">
        <f>J28+J29</f>
        <v>4336394.4400000004</v>
      </c>
      <c r="K27" s="65">
        <f t="shared" si="0"/>
        <v>123.31601582458984</v>
      </c>
      <c r="L27" s="65">
        <f t="shared" si="1"/>
        <v>99.857445277409653</v>
      </c>
    </row>
    <row r="28" spans="2:12" x14ac:dyDescent="0.3">
      <c r="B28" s="66"/>
      <c r="C28" s="66"/>
      <c r="D28" s="66"/>
      <c r="E28" s="66" t="s">
        <v>84</v>
      </c>
      <c r="F28" s="66" t="s">
        <v>85</v>
      </c>
      <c r="G28" s="66">
        <v>3422141.33</v>
      </c>
      <c r="H28" s="84">
        <v>4202415</v>
      </c>
      <c r="I28" s="66">
        <v>4168115</v>
      </c>
      <c r="J28" s="66">
        <v>4167723.16</v>
      </c>
      <c r="K28" s="66">
        <f t="shared" si="0"/>
        <v>121.78699703206004</v>
      </c>
      <c r="L28" s="66">
        <f t="shared" si="1"/>
        <v>99.990599107750143</v>
      </c>
    </row>
    <row r="29" spans="2:12" x14ac:dyDescent="0.3">
      <c r="B29" s="66"/>
      <c r="C29" s="66"/>
      <c r="D29" s="66"/>
      <c r="E29" s="66" t="s">
        <v>86</v>
      </c>
      <c r="F29" s="66" t="s">
        <v>87</v>
      </c>
      <c r="G29" s="66">
        <v>94347.92</v>
      </c>
      <c r="H29" s="84">
        <v>231970</v>
      </c>
      <c r="I29" s="66">
        <v>174470</v>
      </c>
      <c r="J29" s="66">
        <v>168671.28</v>
      </c>
      <c r="K29" s="66">
        <f t="shared" si="0"/>
        <v>178.7758331079265</v>
      </c>
      <c r="L29" s="66">
        <f t="shared" si="1"/>
        <v>96.676379893391413</v>
      </c>
    </row>
    <row r="30" spans="2:12" x14ac:dyDescent="0.3">
      <c r="B30" s="65"/>
      <c r="C30" s="65" t="s">
        <v>88</v>
      </c>
      <c r="D30" s="65"/>
      <c r="E30" s="65"/>
      <c r="F30" s="65" t="s">
        <v>89</v>
      </c>
      <c r="G30" s="65">
        <f t="shared" ref="G30:J31" si="4">G31</f>
        <v>312.17</v>
      </c>
      <c r="H30" s="65">
        <f t="shared" si="4"/>
        <v>0</v>
      </c>
      <c r="I30" s="65">
        <f t="shared" si="4"/>
        <v>0</v>
      </c>
      <c r="J30" s="65">
        <f t="shared" si="4"/>
        <v>1908.72</v>
      </c>
      <c r="K30" s="65">
        <f t="shared" si="0"/>
        <v>611.43607649678052</v>
      </c>
      <c r="L30" s="65" t="e">
        <f t="shared" si="1"/>
        <v>#DIV/0!</v>
      </c>
    </row>
    <row r="31" spans="2:12" x14ac:dyDescent="0.3">
      <c r="B31" s="65"/>
      <c r="C31" s="65"/>
      <c r="D31" s="65" t="s">
        <v>90</v>
      </c>
      <c r="E31" s="65"/>
      <c r="F31" s="65" t="s">
        <v>91</v>
      </c>
      <c r="G31" s="65">
        <f t="shared" si="4"/>
        <v>312.17</v>
      </c>
      <c r="H31" s="65">
        <f t="shared" si="4"/>
        <v>0</v>
      </c>
      <c r="I31" s="65">
        <f t="shared" si="4"/>
        <v>0</v>
      </c>
      <c r="J31" s="65">
        <f t="shared" si="4"/>
        <v>1908.72</v>
      </c>
      <c r="K31" s="65">
        <f t="shared" si="0"/>
        <v>611.43607649678052</v>
      </c>
      <c r="L31" s="65" t="e">
        <f t="shared" si="1"/>
        <v>#DIV/0!</v>
      </c>
    </row>
    <row r="32" spans="2:12" x14ac:dyDescent="0.3">
      <c r="B32" s="66"/>
      <c r="C32" s="66"/>
      <c r="D32" s="66"/>
      <c r="E32" s="66" t="s">
        <v>92</v>
      </c>
      <c r="F32" s="66" t="s">
        <v>93</v>
      </c>
      <c r="G32" s="66">
        <v>312.17</v>
      </c>
      <c r="H32" s="66">
        <v>0</v>
      </c>
      <c r="I32" s="66">
        <v>0</v>
      </c>
      <c r="J32" s="66">
        <v>1908.72</v>
      </c>
      <c r="K32" s="66">
        <f t="shared" si="0"/>
        <v>611.43607649678052</v>
      </c>
      <c r="L32" s="66" t="e">
        <f t="shared" si="1"/>
        <v>#DIV/0!</v>
      </c>
    </row>
    <row r="33" spans="2:12" x14ac:dyDescent="0.3">
      <c r="F33" s="35"/>
    </row>
    <row r="34" spans="2:12" x14ac:dyDescent="0.3">
      <c r="F34" s="35"/>
    </row>
    <row r="35" spans="2:12" ht="36.75" customHeight="1" x14ac:dyDescent="0.3">
      <c r="B35" s="131" t="s">
        <v>3</v>
      </c>
      <c r="C35" s="132"/>
      <c r="D35" s="132"/>
      <c r="E35" s="132"/>
      <c r="F35" s="133"/>
      <c r="G35" s="28" t="s">
        <v>46</v>
      </c>
      <c r="H35" s="28" t="s">
        <v>43</v>
      </c>
      <c r="I35" s="28" t="s">
        <v>44</v>
      </c>
      <c r="J35" s="28" t="s">
        <v>47</v>
      </c>
      <c r="K35" s="28" t="s">
        <v>6</v>
      </c>
      <c r="L35" s="28" t="s">
        <v>22</v>
      </c>
    </row>
    <row r="36" spans="2:12" x14ac:dyDescent="0.3">
      <c r="B36" s="134">
        <v>1</v>
      </c>
      <c r="C36" s="135"/>
      <c r="D36" s="135"/>
      <c r="E36" s="135"/>
      <c r="F36" s="136"/>
      <c r="G36" s="30">
        <v>2</v>
      </c>
      <c r="H36" s="30">
        <v>3</v>
      </c>
      <c r="I36" s="30">
        <v>4</v>
      </c>
      <c r="J36" s="30">
        <v>5</v>
      </c>
      <c r="K36" s="30" t="s">
        <v>13</v>
      </c>
      <c r="L36" s="30" t="s">
        <v>14</v>
      </c>
    </row>
    <row r="37" spans="2:12" x14ac:dyDescent="0.3">
      <c r="B37" s="65"/>
      <c r="C37" s="66"/>
      <c r="D37" s="67"/>
      <c r="E37" s="68"/>
      <c r="F37" s="8" t="s">
        <v>21</v>
      </c>
      <c r="G37" s="65">
        <f>G38+G85</f>
        <v>3609671.59</v>
      </c>
      <c r="H37" s="105">
        <f>H38+H85</f>
        <v>4614148</v>
      </c>
      <c r="I37" s="65">
        <f>I38+I85</f>
        <v>4522348</v>
      </c>
      <c r="J37" s="65">
        <f>J38+J85</f>
        <v>4433436.1599999992</v>
      </c>
      <c r="K37" s="70">
        <f t="shared" ref="K37:K68" si="5">(J37*100)/G37</f>
        <v>122.82103924030385</v>
      </c>
      <c r="L37" s="70">
        <f t="shared" ref="L37:L68" si="6">(J37*100)/I37</f>
        <v>98.033945198379243</v>
      </c>
    </row>
    <row r="38" spans="2:12" x14ac:dyDescent="0.3">
      <c r="B38" s="65" t="s">
        <v>94</v>
      </c>
      <c r="C38" s="65"/>
      <c r="D38" s="65"/>
      <c r="E38" s="65"/>
      <c r="F38" s="65" t="s">
        <v>95</v>
      </c>
      <c r="G38" s="65">
        <f>G39+G49+G77+G82</f>
        <v>3510852.9499999997</v>
      </c>
      <c r="H38" s="105">
        <f>H39+H49+H77+H82</f>
        <v>4363178</v>
      </c>
      <c r="I38" s="65">
        <f>I39+I49+I77+I82</f>
        <v>4328878</v>
      </c>
      <c r="J38" s="65">
        <f>J39+J49+J77+J82</f>
        <v>4251546.3899999997</v>
      </c>
      <c r="K38" s="65">
        <f t="shared" si="5"/>
        <v>121.09725045590416</v>
      </c>
      <c r="L38" s="65">
        <f t="shared" si="6"/>
        <v>98.213587677915612</v>
      </c>
    </row>
    <row r="39" spans="2:12" x14ac:dyDescent="0.3">
      <c r="B39" s="65"/>
      <c r="C39" s="65" t="s">
        <v>96</v>
      </c>
      <c r="D39" s="65"/>
      <c r="E39" s="65"/>
      <c r="F39" s="65" t="s">
        <v>97</v>
      </c>
      <c r="G39" s="65">
        <f>G40+G44+G46</f>
        <v>2628163.02</v>
      </c>
      <c r="H39" s="105">
        <f>H40+H44+H46</f>
        <v>3386090</v>
      </c>
      <c r="I39" s="65">
        <f>I40+I44+I46</f>
        <v>3365090</v>
      </c>
      <c r="J39" s="65">
        <f>J40+J44+J46</f>
        <v>3364768.7599999993</v>
      </c>
      <c r="K39" s="65">
        <f t="shared" si="5"/>
        <v>128.02739915273597</v>
      </c>
      <c r="L39" s="65">
        <f t="shared" si="6"/>
        <v>99.990453747150895</v>
      </c>
    </row>
    <row r="40" spans="2:12" x14ac:dyDescent="0.3">
      <c r="B40" s="65"/>
      <c r="C40" s="65"/>
      <c r="D40" s="65" t="s">
        <v>98</v>
      </c>
      <c r="E40" s="65"/>
      <c r="F40" s="65" t="s">
        <v>99</v>
      </c>
      <c r="G40" s="65">
        <f>G41+G42+G43</f>
        <v>1980779.54</v>
      </c>
      <c r="H40" s="105">
        <f>H41+H42+H43</f>
        <v>2560891</v>
      </c>
      <c r="I40" s="65">
        <f>I41+I42+I43</f>
        <v>2560891</v>
      </c>
      <c r="J40" s="65">
        <f>J41+J42+J43</f>
        <v>2566105.3699999996</v>
      </c>
      <c r="K40" s="65">
        <f t="shared" si="5"/>
        <v>129.55027645327959</v>
      </c>
      <c r="L40" s="65">
        <f t="shared" si="6"/>
        <v>100.2036154604003</v>
      </c>
    </row>
    <row r="41" spans="2:12" x14ac:dyDescent="0.3">
      <c r="B41" s="66"/>
      <c r="C41" s="66"/>
      <c r="D41" s="66"/>
      <c r="E41" s="66" t="s">
        <v>100</v>
      </c>
      <c r="F41" s="66" t="s">
        <v>101</v>
      </c>
      <c r="G41" s="66">
        <v>1882529.31</v>
      </c>
      <c r="H41" s="106">
        <v>2500891</v>
      </c>
      <c r="I41" s="66">
        <v>2500891</v>
      </c>
      <c r="J41" s="66">
        <v>2420965.8199999998</v>
      </c>
      <c r="K41" s="66">
        <f t="shared" si="5"/>
        <v>128.6017597250584</v>
      </c>
      <c r="L41" s="66">
        <f t="shared" si="6"/>
        <v>96.804131807423829</v>
      </c>
    </row>
    <row r="42" spans="2:12" x14ac:dyDescent="0.3">
      <c r="B42" s="66"/>
      <c r="C42" s="66"/>
      <c r="D42" s="66"/>
      <c r="E42" s="66" t="s">
        <v>102</v>
      </c>
      <c r="F42" s="66" t="s">
        <v>103</v>
      </c>
      <c r="G42" s="66">
        <v>98250.23</v>
      </c>
      <c r="H42" s="107">
        <v>60000</v>
      </c>
      <c r="I42" s="66">
        <v>60000</v>
      </c>
      <c r="J42" s="66">
        <v>145139.54999999999</v>
      </c>
      <c r="K42" s="66">
        <f t="shared" si="5"/>
        <v>147.72438700652407</v>
      </c>
      <c r="L42" s="66">
        <f t="shared" si="6"/>
        <v>241.89924999999999</v>
      </c>
    </row>
    <row r="43" spans="2:12" x14ac:dyDescent="0.3">
      <c r="B43" s="66"/>
      <c r="C43" s="66"/>
      <c r="D43" s="66"/>
      <c r="E43" s="66" t="s">
        <v>104</v>
      </c>
      <c r="F43" s="66" t="s">
        <v>105</v>
      </c>
      <c r="G43" s="66">
        <v>0</v>
      </c>
      <c r="H43" s="66">
        <v>0</v>
      </c>
      <c r="I43" s="66">
        <v>0</v>
      </c>
      <c r="J43" s="66">
        <v>0</v>
      </c>
      <c r="K43" s="66" t="e">
        <f t="shared" si="5"/>
        <v>#DIV/0!</v>
      </c>
      <c r="L43" s="66" t="e">
        <f t="shared" si="6"/>
        <v>#DIV/0!</v>
      </c>
    </row>
    <row r="44" spans="2:12" x14ac:dyDescent="0.3">
      <c r="B44" s="65"/>
      <c r="C44" s="65"/>
      <c r="D44" s="65" t="s">
        <v>106</v>
      </c>
      <c r="E44" s="65"/>
      <c r="F44" s="65" t="s">
        <v>107</v>
      </c>
      <c r="G44" s="65">
        <f>G45</f>
        <v>108211.56</v>
      </c>
      <c r="H44" s="105">
        <f>H45</f>
        <v>129330</v>
      </c>
      <c r="I44" s="65">
        <f>I45</f>
        <v>108330</v>
      </c>
      <c r="J44" s="65">
        <f>J45</f>
        <v>102504.01</v>
      </c>
      <c r="K44" s="65">
        <f t="shared" si="5"/>
        <v>94.725563516504153</v>
      </c>
      <c r="L44" s="65">
        <f t="shared" si="6"/>
        <v>94.621997599926146</v>
      </c>
    </row>
    <row r="45" spans="2:12" x14ac:dyDescent="0.3">
      <c r="B45" s="66"/>
      <c r="C45" s="66"/>
      <c r="D45" s="66"/>
      <c r="E45" s="66" t="s">
        <v>108</v>
      </c>
      <c r="F45" s="66" t="s">
        <v>107</v>
      </c>
      <c r="G45" s="66">
        <v>108211.56</v>
      </c>
      <c r="H45" s="107">
        <v>129330</v>
      </c>
      <c r="I45" s="66">
        <v>108330</v>
      </c>
      <c r="J45" s="66">
        <v>102504.01</v>
      </c>
      <c r="K45" s="66">
        <f t="shared" si="5"/>
        <v>94.725563516504153</v>
      </c>
      <c r="L45" s="66">
        <f t="shared" si="6"/>
        <v>94.621997599926146</v>
      </c>
    </row>
    <row r="46" spans="2:12" x14ac:dyDescent="0.3">
      <c r="B46" s="65"/>
      <c r="C46" s="65"/>
      <c r="D46" s="65" t="s">
        <v>109</v>
      </c>
      <c r="E46" s="65"/>
      <c r="F46" s="65" t="s">
        <v>110</v>
      </c>
      <c r="G46" s="65">
        <f>G47+G48</f>
        <v>539171.92000000004</v>
      </c>
      <c r="H46" s="105">
        <f>H47+H48</f>
        <v>695869</v>
      </c>
      <c r="I46" s="65">
        <f>I47+I48</f>
        <v>695869</v>
      </c>
      <c r="J46" s="65">
        <f>J47+J48</f>
        <v>696159.38</v>
      </c>
      <c r="K46" s="65">
        <f t="shared" si="5"/>
        <v>129.11640131407435</v>
      </c>
      <c r="L46" s="65">
        <f t="shared" si="6"/>
        <v>100.04172911855537</v>
      </c>
    </row>
    <row r="47" spans="2:12" x14ac:dyDescent="0.3">
      <c r="B47" s="66"/>
      <c r="C47" s="66"/>
      <c r="D47" s="66"/>
      <c r="E47" s="66" t="s">
        <v>111</v>
      </c>
      <c r="F47" s="66" t="s">
        <v>112</v>
      </c>
      <c r="G47" s="66">
        <v>216339.83</v>
      </c>
      <c r="H47" s="107">
        <v>333139</v>
      </c>
      <c r="I47" s="66">
        <v>333139</v>
      </c>
      <c r="J47" s="66">
        <v>278191.84000000003</v>
      </c>
      <c r="K47" s="66">
        <f t="shared" si="5"/>
        <v>128.59020920927969</v>
      </c>
      <c r="L47" s="66">
        <f t="shared" si="6"/>
        <v>83.506236135667095</v>
      </c>
    </row>
    <row r="48" spans="2:12" x14ac:dyDescent="0.3">
      <c r="B48" s="66"/>
      <c r="C48" s="66"/>
      <c r="D48" s="66"/>
      <c r="E48" s="66" t="s">
        <v>113</v>
      </c>
      <c r="F48" s="66" t="s">
        <v>114</v>
      </c>
      <c r="G48" s="66">
        <v>322832.09000000003</v>
      </c>
      <c r="H48" s="107">
        <v>362730</v>
      </c>
      <c r="I48" s="66">
        <v>362730</v>
      </c>
      <c r="J48" s="66">
        <v>417967.54</v>
      </c>
      <c r="K48" s="66">
        <f t="shared" si="5"/>
        <v>129.46901901852445</v>
      </c>
      <c r="L48" s="66">
        <f t="shared" si="6"/>
        <v>115.22827998786977</v>
      </c>
    </row>
    <row r="49" spans="2:13" x14ac:dyDescent="0.3">
      <c r="B49" s="65"/>
      <c r="C49" s="65" t="s">
        <v>115</v>
      </c>
      <c r="D49" s="65"/>
      <c r="E49" s="65"/>
      <c r="F49" s="65" t="s">
        <v>116</v>
      </c>
      <c r="G49" s="65">
        <f>G50+G54+G61+G71</f>
        <v>849904.32000000007</v>
      </c>
      <c r="H49" s="105">
        <f>H50+H54+H61+H71</f>
        <v>937763</v>
      </c>
      <c r="I49" s="65">
        <f>I50+I54+I61+I71</f>
        <v>924463</v>
      </c>
      <c r="J49" s="65">
        <f>J50+J54+J61+J71</f>
        <v>875040.83999999985</v>
      </c>
      <c r="K49" s="65">
        <f t="shared" si="5"/>
        <v>102.95757056511958</v>
      </c>
      <c r="L49" s="65">
        <f t="shared" si="6"/>
        <v>94.65396019094328</v>
      </c>
    </row>
    <row r="50" spans="2:13" x14ac:dyDescent="0.3">
      <c r="B50" s="65"/>
      <c r="C50" s="65"/>
      <c r="D50" s="65" t="s">
        <v>117</v>
      </c>
      <c r="E50" s="65"/>
      <c r="F50" s="65" t="s">
        <v>118</v>
      </c>
      <c r="G50" s="65">
        <f>G51+G52+G53</f>
        <v>46293.43</v>
      </c>
      <c r="H50" s="105">
        <f>H51+H52+H53</f>
        <v>50367</v>
      </c>
      <c r="I50" s="65">
        <f>I51+I52+I53</f>
        <v>50367</v>
      </c>
      <c r="J50" s="65">
        <f>J51+J52+J53</f>
        <v>41472.409999999996</v>
      </c>
      <c r="K50" s="65">
        <f t="shared" si="5"/>
        <v>89.585952045463031</v>
      </c>
      <c r="L50" s="65">
        <f t="shared" si="6"/>
        <v>82.340441161871865</v>
      </c>
    </row>
    <row r="51" spans="2:13" x14ac:dyDescent="0.3">
      <c r="B51" s="66"/>
      <c r="C51" s="66"/>
      <c r="D51" s="66"/>
      <c r="E51" s="66" t="s">
        <v>119</v>
      </c>
      <c r="F51" s="66" t="s">
        <v>120</v>
      </c>
      <c r="G51" s="66">
        <v>7875.65</v>
      </c>
      <c r="H51" s="106">
        <v>9367</v>
      </c>
      <c r="I51" s="66">
        <v>9367</v>
      </c>
      <c r="J51" s="98">
        <v>4253.07</v>
      </c>
      <c r="K51" s="66">
        <f t="shared" si="5"/>
        <v>54.002780722860976</v>
      </c>
      <c r="L51" s="66">
        <f t="shared" si="6"/>
        <v>45.404825451051565</v>
      </c>
      <c r="M51" s="95"/>
    </row>
    <row r="52" spans="2:13" x14ac:dyDescent="0.3">
      <c r="B52" s="66"/>
      <c r="C52" s="66"/>
      <c r="D52" s="66"/>
      <c r="E52" s="66" t="s">
        <v>121</v>
      </c>
      <c r="F52" s="66" t="s">
        <v>122</v>
      </c>
      <c r="G52" s="66">
        <v>37449.69</v>
      </c>
      <c r="H52" s="107">
        <v>40000</v>
      </c>
      <c r="I52" s="66">
        <v>40000</v>
      </c>
      <c r="J52" s="66">
        <v>36964.339999999997</v>
      </c>
      <c r="K52" s="66">
        <f t="shared" si="5"/>
        <v>98.703994612505468</v>
      </c>
      <c r="L52" s="66">
        <f t="shared" si="6"/>
        <v>92.410849999999996</v>
      </c>
    </row>
    <row r="53" spans="2:13" x14ac:dyDescent="0.3">
      <c r="B53" s="66"/>
      <c r="C53" s="66"/>
      <c r="D53" s="66"/>
      <c r="E53" s="66" t="s">
        <v>123</v>
      </c>
      <c r="F53" s="66" t="s">
        <v>124</v>
      </c>
      <c r="G53" s="66">
        <v>968.09</v>
      </c>
      <c r="H53" s="107">
        <v>1000</v>
      </c>
      <c r="I53" s="66">
        <v>1000</v>
      </c>
      <c r="J53" s="66">
        <v>255</v>
      </c>
      <c r="K53" s="66">
        <f t="shared" si="5"/>
        <v>26.340526190746726</v>
      </c>
      <c r="L53" s="66">
        <f t="shared" si="6"/>
        <v>25.5</v>
      </c>
    </row>
    <row r="54" spans="2:13" x14ac:dyDescent="0.3">
      <c r="B54" s="65"/>
      <c r="C54" s="65"/>
      <c r="D54" s="65" t="s">
        <v>125</v>
      </c>
      <c r="E54" s="65"/>
      <c r="F54" s="65" t="s">
        <v>126</v>
      </c>
      <c r="G54" s="65">
        <f>G55+G56+G57+G58+G59+G60</f>
        <v>593081.01</v>
      </c>
      <c r="H54" s="105">
        <f>H55+H56+H57+H58+H59+H60</f>
        <v>659600</v>
      </c>
      <c r="I54" s="65">
        <f>I55+I56+I57+I58+I59+I60</f>
        <v>646300</v>
      </c>
      <c r="J54" s="65">
        <f>J55+J56+J57+J58+J59+J60</f>
        <v>573113.3899999999</v>
      </c>
      <c r="K54" s="65">
        <f t="shared" si="5"/>
        <v>96.633239024125899</v>
      </c>
      <c r="L54" s="65">
        <f t="shared" si="6"/>
        <v>88.67606220021662</v>
      </c>
    </row>
    <row r="55" spans="2:13" x14ac:dyDescent="0.3">
      <c r="B55" s="66"/>
      <c r="C55" s="66"/>
      <c r="D55" s="66"/>
      <c r="E55" s="66" t="s">
        <v>127</v>
      </c>
      <c r="F55" s="66" t="s">
        <v>128</v>
      </c>
      <c r="G55" s="66">
        <v>30866.42</v>
      </c>
      <c r="H55" s="107">
        <v>64400</v>
      </c>
      <c r="I55" s="66">
        <v>64400</v>
      </c>
      <c r="J55" s="66">
        <v>35569.339999999997</v>
      </c>
      <c r="K55" s="66">
        <f t="shared" si="5"/>
        <v>115.23636365992559</v>
      </c>
      <c r="L55" s="66">
        <f t="shared" si="6"/>
        <v>55.231894409937887</v>
      </c>
      <c r="M55" s="95"/>
    </row>
    <row r="56" spans="2:13" x14ac:dyDescent="0.3">
      <c r="B56" s="66"/>
      <c r="C56" s="66"/>
      <c r="D56" s="66"/>
      <c r="E56" s="66" t="s">
        <v>129</v>
      </c>
      <c r="F56" s="66" t="s">
        <v>130</v>
      </c>
      <c r="G56" s="66">
        <v>328422.58</v>
      </c>
      <c r="H56" s="107">
        <v>351000</v>
      </c>
      <c r="I56" s="66">
        <v>351000</v>
      </c>
      <c r="J56" s="66">
        <v>328702.23</v>
      </c>
      <c r="K56" s="66">
        <f t="shared" si="5"/>
        <v>100.08514944374409</v>
      </c>
      <c r="L56" s="66">
        <f t="shared" si="6"/>
        <v>93.64735897435898</v>
      </c>
    </row>
    <row r="57" spans="2:13" x14ac:dyDescent="0.3">
      <c r="B57" s="66"/>
      <c r="C57" s="66"/>
      <c r="D57" s="66"/>
      <c r="E57" s="66" t="s">
        <v>131</v>
      </c>
      <c r="F57" s="66" t="s">
        <v>132</v>
      </c>
      <c r="G57" s="66">
        <v>197673.26</v>
      </c>
      <c r="H57" s="107">
        <v>206000</v>
      </c>
      <c r="I57" s="66">
        <v>192700</v>
      </c>
      <c r="J57" s="66">
        <v>173370.75</v>
      </c>
      <c r="K57" s="66">
        <f t="shared" si="5"/>
        <v>87.705716999861281</v>
      </c>
      <c r="L57" s="66">
        <f t="shared" si="6"/>
        <v>89.969252724442143</v>
      </c>
    </row>
    <row r="58" spans="2:13" x14ac:dyDescent="0.3">
      <c r="B58" s="66"/>
      <c r="C58" s="66"/>
      <c r="D58" s="66"/>
      <c r="E58" s="66" t="s">
        <v>133</v>
      </c>
      <c r="F58" s="66" t="s">
        <v>134</v>
      </c>
      <c r="G58" s="66">
        <v>20890.169999999998</v>
      </c>
      <c r="H58" s="107">
        <v>20500</v>
      </c>
      <c r="I58" s="66">
        <v>20500</v>
      </c>
      <c r="J58" s="66">
        <v>17278.580000000002</v>
      </c>
      <c r="K58" s="66">
        <f t="shared" si="5"/>
        <v>82.711533702214979</v>
      </c>
      <c r="L58" s="66">
        <f t="shared" si="6"/>
        <v>84.285756097560977</v>
      </c>
    </row>
    <row r="59" spans="2:13" x14ac:dyDescent="0.3">
      <c r="B59" s="66"/>
      <c r="C59" s="66"/>
      <c r="D59" s="66"/>
      <c r="E59" s="66" t="s">
        <v>135</v>
      </c>
      <c r="F59" s="66" t="s">
        <v>136</v>
      </c>
      <c r="G59" s="66">
        <v>9532.86</v>
      </c>
      <c r="H59" s="107">
        <v>8500</v>
      </c>
      <c r="I59" s="66">
        <v>8500</v>
      </c>
      <c r="J59" s="66">
        <v>13088.52</v>
      </c>
      <c r="K59" s="66">
        <f t="shared" si="5"/>
        <v>137.29898477476854</v>
      </c>
      <c r="L59" s="66">
        <f t="shared" si="6"/>
        <v>153.98258823529412</v>
      </c>
    </row>
    <row r="60" spans="2:13" x14ac:dyDescent="0.3">
      <c r="B60" s="66"/>
      <c r="C60" s="66"/>
      <c r="D60" s="66"/>
      <c r="E60" s="66" t="s">
        <v>137</v>
      </c>
      <c r="F60" s="66" t="s">
        <v>138</v>
      </c>
      <c r="G60" s="66">
        <v>5695.72</v>
      </c>
      <c r="H60" s="107">
        <v>9200</v>
      </c>
      <c r="I60" s="66">
        <v>9200</v>
      </c>
      <c r="J60" s="66">
        <v>5103.97</v>
      </c>
      <c r="K60" s="66">
        <f t="shared" si="5"/>
        <v>89.610619904068315</v>
      </c>
      <c r="L60" s="66">
        <f t="shared" si="6"/>
        <v>55.477934782608699</v>
      </c>
    </row>
    <row r="61" spans="2:13" x14ac:dyDescent="0.3">
      <c r="B61" s="65"/>
      <c r="C61" s="65"/>
      <c r="D61" s="65" t="s">
        <v>139</v>
      </c>
      <c r="E61" s="65"/>
      <c r="F61" s="65" t="s">
        <v>140</v>
      </c>
      <c r="G61" s="65">
        <f>G62+G63+G64+G65+G66+G67+G68+G69+G70</f>
        <v>150576.06</v>
      </c>
      <c r="H61" s="105">
        <f>H62+H63+H64+H65+H66+H67+H68+H69+H70</f>
        <v>144133</v>
      </c>
      <c r="I61" s="65">
        <f>I62+I63+I64+I65+I66+I67+I68+I69+I70</f>
        <v>144133</v>
      </c>
      <c r="J61" s="65">
        <f>J62+J63+J64+J65+J66+J67+J68+J69+J70</f>
        <v>186083.31</v>
      </c>
      <c r="K61" s="65">
        <f t="shared" si="5"/>
        <v>123.58093975894973</v>
      </c>
      <c r="L61" s="65">
        <f t="shared" si="6"/>
        <v>129.10527776428714</v>
      </c>
    </row>
    <row r="62" spans="2:13" x14ac:dyDescent="0.3">
      <c r="B62" s="66"/>
      <c r="C62" s="66"/>
      <c r="D62" s="66"/>
      <c r="E62" s="66" t="s">
        <v>141</v>
      </c>
      <c r="F62" s="66" t="s">
        <v>142</v>
      </c>
      <c r="G62" s="66">
        <v>6259.41</v>
      </c>
      <c r="H62" s="107">
        <v>8300</v>
      </c>
      <c r="I62" s="66">
        <v>8300</v>
      </c>
      <c r="J62" s="66">
        <v>16254.18</v>
      </c>
      <c r="K62" s="66">
        <f t="shared" si="5"/>
        <v>259.67591194697263</v>
      </c>
      <c r="L62" s="66">
        <f t="shared" si="6"/>
        <v>195.83349397590362</v>
      </c>
    </row>
    <row r="63" spans="2:13" x14ac:dyDescent="0.3">
      <c r="B63" s="66"/>
      <c r="C63" s="66"/>
      <c r="D63" s="66"/>
      <c r="E63" s="66" t="s">
        <v>143</v>
      </c>
      <c r="F63" s="66" t="s">
        <v>144</v>
      </c>
      <c r="G63" s="66">
        <v>28333.98</v>
      </c>
      <c r="H63" s="107">
        <v>24000</v>
      </c>
      <c r="I63" s="66">
        <v>24000</v>
      </c>
      <c r="J63" s="66">
        <v>40223.879999999997</v>
      </c>
      <c r="K63" s="66">
        <f t="shared" si="5"/>
        <v>141.96339518839218</v>
      </c>
      <c r="L63" s="66">
        <f t="shared" si="6"/>
        <v>167.59950000000001</v>
      </c>
    </row>
    <row r="64" spans="2:13" x14ac:dyDescent="0.3">
      <c r="B64" s="66"/>
      <c r="C64" s="66"/>
      <c r="D64" s="66"/>
      <c r="E64" s="66" t="s">
        <v>145</v>
      </c>
      <c r="F64" s="66" t="s">
        <v>146</v>
      </c>
      <c r="G64" s="66">
        <v>4676.0600000000004</v>
      </c>
      <c r="H64" s="107">
        <v>3000</v>
      </c>
      <c r="I64" s="66">
        <v>3000</v>
      </c>
      <c r="J64" s="66">
        <v>3115.68</v>
      </c>
      <c r="K64" s="66">
        <f t="shared" si="5"/>
        <v>66.630453843620472</v>
      </c>
      <c r="L64" s="66">
        <f t="shared" si="6"/>
        <v>103.85599999999999</v>
      </c>
    </row>
    <row r="65" spans="2:12" x14ac:dyDescent="0.3">
      <c r="B65" s="66"/>
      <c r="C65" s="66"/>
      <c r="D65" s="66"/>
      <c r="E65" s="66" t="s">
        <v>147</v>
      </c>
      <c r="F65" s="66" t="s">
        <v>148</v>
      </c>
      <c r="G65" s="66">
        <v>62156.32</v>
      </c>
      <c r="H65" s="107">
        <v>53000</v>
      </c>
      <c r="I65" s="66">
        <v>53000</v>
      </c>
      <c r="J65" s="66">
        <v>62223.29</v>
      </c>
      <c r="K65" s="66">
        <f t="shared" si="5"/>
        <v>100.10774447393283</v>
      </c>
      <c r="L65" s="66">
        <f t="shared" si="6"/>
        <v>117.40243396226415</v>
      </c>
    </row>
    <row r="66" spans="2:12" x14ac:dyDescent="0.3">
      <c r="B66" s="66"/>
      <c r="C66" s="66"/>
      <c r="D66" s="66"/>
      <c r="E66" s="66" t="s">
        <v>149</v>
      </c>
      <c r="F66" s="66" t="s">
        <v>150</v>
      </c>
      <c r="G66" s="66">
        <v>0</v>
      </c>
      <c r="H66" s="107">
        <v>4900</v>
      </c>
      <c r="I66" s="66">
        <v>4900</v>
      </c>
      <c r="J66" s="66">
        <v>5930.83</v>
      </c>
      <c r="K66" s="66" t="e">
        <f t="shared" si="5"/>
        <v>#DIV/0!</v>
      </c>
      <c r="L66" s="66">
        <f t="shared" si="6"/>
        <v>121.03734693877551</v>
      </c>
    </row>
    <row r="67" spans="2:12" x14ac:dyDescent="0.3">
      <c r="B67" s="66"/>
      <c r="C67" s="66"/>
      <c r="D67" s="66"/>
      <c r="E67" s="66" t="s">
        <v>151</v>
      </c>
      <c r="F67" s="66" t="s">
        <v>152</v>
      </c>
      <c r="G67" s="66">
        <v>11813.02</v>
      </c>
      <c r="H67" s="107">
        <v>5800</v>
      </c>
      <c r="I67" s="66">
        <v>5800</v>
      </c>
      <c r="J67" s="66">
        <v>13796.25</v>
      </c>
      <c r="K67" s="66">
        <f t="shared" si="5"/>
        <v>116.7885096275127</v>
      </c>
      <c r="L67" s="66">
        <f t="shared" si="6"/>
        <v>237.86637931034483</v>
      </c>
    </row>
    <row r="68" spans="2:12" x14ac:dyDescent="0.3">
      <c r="B68" s="66"/>
      <c r="C68" s="66"/>
      <c r="D68" s="66"/>
      <c r="E68" s="66" t="s">
        <v>153</v>
      </c>
      <c r="F68" s="66" t="s">
        <v>154</v>
      </c>
      <c r="G68" s="66">
        <v>9529.64</v>
      </c>
      <c r="H68" s="107">
        <v>12000</v>
      </c>
      <c r="I68" s="66">
        <v>12000</v>
      </c>
      <c r="J68" s="66">
        <v>10850.28</v>
      </c>
      <c r="K68" s="66">
        <f t="shared" si="5"/>
        <v>113.8582359879282</v>
      </c>
      <c r="L68" s="66">
        <f t="shared" si="6"/>
        <v>90.418999999999997</v>
      </c>
    </row>
    <row r="69" spans="2:12" x14ac:dyDescent="0.3">
      <c r="B69" s="66"/>
      <c r="C69" s="66"/>
      <c r="D69" s="66"/>
      <c r="E69" s="66" t="s">
        <v>155</v>
      </c>
      <c r="F69" s="66" t="s">
        <v>156</v>
      </c>
      <c r="G69" s="66">
        <v>0</v>
      </c>
      <c r="H69" s="108">
        <v>133</v>
      </c>
      <c r="I69" s="66">
        <v>133</v>
      </c>
      <c r="J69" s="66">
        <v>0</v>
      </c>
      <c r="K69" s="66" t="e">
        <f t="shared" ref="K69:K98" si="7">(J69*100)/G69</f>
        <v>#DIV/0!</v>
      </c>
      <c r="L69" s="66">
        <f t="shared" ref="L69:L98" si="8">(J69*100)/I69</f>
        <v>0</v>
      </c>
    </row>
    <row r="70" spans="2:12" x14ac:dyDescent="0.3">
      <c r="B70" s="66"/>
      <c r="C70" s="66"/>
      <c r="D70" s="66"/>
      <c r="E70" s="66" t="s">
        <v>157</v>
      </c>
      <c r="F70" s="66" t="s">
        <v>158</v>
      </c>
      <c r="G70" s="66">
        <v>27807.63</v>
      </c>
      <c r="H70" s="107">
        <v>33000</v>
      </c>
      <c r="I70" s="66">
        <v>33000</v>
      </c>
      <c r="J70" s="66">
        <v>33688.92</v>
      </c>
      <c r="K70" s="66">
        <f t="shared" si="7"/>
        <v>121.14991460976717</v>
      </c>
      <c r="L70" s="66">
        <f t="shared" si="8"/>
        <v>102.08763636363636</v>
      </c>
    </row>
    <row r="71" spans="2:12" x14ac:dyDescent="0.3">
      <c r="B71" s="65"/>
      <c r="C71" s="65"/>
      <c r="D71" s="65" t="s">
        <v>159</v>
      </c>
      <c r="E71" s="65"/>
      <c r="F71" s="65" t="s">
        <v>160</v>
      </c>
      <c r="G71" s="65">
        <f>G72+G73+G74+G75+G76</f>
        <v>59953.820000000007</v>
      </c>
      <c r="H71" s="105">
        <f>H72+H73+H74+H75+H76</f>
        <v>83663</v>
      </c>
      <c r="I71" s="65">
        <f>I72+I73+I74+I75+I76</f>
        <v>83663</v>
      </c>
      <c r="J71" s="65">
        <f>J72+J73+J74+J75+J76</f>
        <v>74371.73</v>
      </c>
      <c r="K71" s="65">
        <f t="shared" si="7"/>
        <v>124.04835922048001</v>
      </c>
      <c r="L71" s="65">
        <f t="shared" si="8"/>
        <v>88.894409715166802</v>
      </c>
    </row>
    <row r="72" spans="2:12" x14ac:dyDescent="0.3">
      <c r="B72" s="66"/>
      <c r="C72" s="66"/>
      <c r="D72" s="66"/>
      <c r="E72" s="66" t="s">
        <v>161</v>
      </c>
      <c r="F72" s="66" t="s">
        <v>162</v>
      </c>
      <c r="G72" s="66">
        <v>53474.16</v>
      </c>
      <c r="H72" s="66">
        <v>69163</v>
      </c>
      <c r="I72" s="66">
        <v>69163</v>
      </c>
      <c r="J72" s="66">
        <v>63067.19</v>
      </c>
      <c r="K72" s="66">
        <f t="shared" si="7"/>
        <v>117.93956183696947</v>
      </c>
      <c r="L72" s="66">
        <f t="shared" si="8"/>
        <v>91.186313491317605</v>
      </c>
    </row>
    <row r="73" spans="2:12" x14ac:dyDescent="0.3">
      <c r="B73" s="66"/>
      <c r="C73" s="66"/>
      <c r="D73" s="66"/>
      <c r="E73" s="66" t="s">
        <v>163</v>
      </c>
      <c r="F73" s="66" t="s">
        <v>164</v>
      </c>
      <c r="G73" s="66">
        <v>3819.14</v>
      </c>
      <c r="H73" s="66">
        <v>10100</v>
      </c>
      <c r="I73" s="66">
        <v>10100</v>
      </c>
      <c r="J73" s="66">
        <v>6506.24</v>
      </c>
      <c r="K73" s="66">
        <f t="shared" si="7"/>
        <v>170.35877187010689</v>
      </c>
      <c r="L73" s="66">
        <f t="shared" si="8"/>
        <v>64.418217821782179</v>
      </c>
    </row>
    <row r="74" spans="2:12" x14ac:dyDescent="0.3">
      <c r="B74" s="66"/>
      <c r="C74" s="66"/>
      <c r="D74" s="66"/>
      <c r="E74" s="66" t="s">
        <v>165</v>
      </c>
      <c r="F74" s="66" t="s">
        <v>166</v>
      </c>
      <c r="G74" s="66">
        <v>2021.04</v>
      </c>
      <c r="H74" s="66">
        <v>1600</v>
      </c>
      <c r="I74" s="66">
        <v>1600</v>
      </c>
      <c r="J74" s="66">
        <v>2611.4499999999998</v>
      </c>
      <c r="K74" s="66">
        <f t="shared" si="7"/>
        <v>129.21317737402526</v>
      </c>
      <c r="L74" s="66">
        <f t="shared" si="8"/>
        <v>163.21562499999999</v>
      </c>
    </row>
    <row r="75" spans="2:12" x14ac:dyDescent="0.3">
      <c r="B75" s="66"/>
      <c r="C75" s="66"/>
      <c r="D75" s="66"/>
      <c r="E75" s="66" t="s">
        <v>167</v>
      </c>
      <c r="F75" s="66" t="s">
        <v>168</v>
      </c>
      <c r="G75" s="66">
        <v>0</v>
      </c>
      <c r="H75" s="66">
        <v>0</v>
      </c>
      <c r="I75" s="66">
        <v>0</v>
      </c>
      <c r="J75" s="66">
        <v>408.15</v>
      </c>
      <c r="K75" s="66" t="e">
        <f t="shared" si="7"/>
        <v>#DIV/0!</v>
      </c>
      <c r="L75" s="66" t="e">
        <f t="shared" si="8"/>
        <v>#DIV/0!</v>
      </c>
    </row>
    <row r="76" spans="2:12" x14ac:dyDescent="0.3">
      <c r="B76" s="66"/>
      <c r="C76" s="66"/>
      <c r="D76" s="66"/>
      <c r="E76" s="66" t="s">
        <v>169</v>
      </c>
      <c r="F76" s="66" t="s">
        <v>160</v>
      </c>
      <c r="G76" s="66">
        <v>639.48</v>
      </c>
      <c r="H76" s="66">
        <v>2800</v>
      </c>
      <c r="I76" s="66">
        <v>2800</v>
      </c>
      <c r="J76" s="66">
        <v>1778.7</v>
      </c>
      <c r="K76" s="66">
        <f t="shared" si="7"/>
        <v>278.1478701444924</v>
      </c>
      <c r="L76" s="66">
        <f t="shared" si="8"/>
        <v>63.524999999999999</v>
      </c>
    </row>
    <row r="77" spans="2:12" x14ac:dyDescent="0.3">
      <c r="B77" s="65"/>
      <c r="C77" s="65" t="s">
        <v>170</v>
      </c>
      <c r="D77" s="65"/>
      <c r="E77" s="65"/>
      <c r="F77" s="65" t="s">
        <v>171</v>
      </c>
      <c r="G77" s="65">
        <f>G78+G80</f>
        <v>1160</v>
      </c>
      <c r="H77" s="105">
        <f>H78+H80</f>
        <v>1325</v>
      </c>
      <c r="I77" s="65">
        <f>I78+I80</f>
        <v>1325</v>
      </c>
      <c r="J77" s="65">
        <f>J78+J80</f>
        <v>1585.56</v>
      </c>
      <c r="K77" s="65">
        <f t="shared" si="7"/>
        <v>136.68620689655174</v>
      </c>
      <c r="L77" s="65">
        <f t="shared" si="8"/>
        <v>119.66490566037736</v>
      </c>
    </row>
    <row r="78" spans="2:12" x14ac:dyDescent="0.3">
      <c r="B78" s="65"/>
      <c r="C78" s="65"/>
      <c r="D78" s="65" t="s">
        <v>172</v>
      </c>
      <c r="E78" s="65"/>
      <c r="F78" s="65" t="s">
        <v>173</v>
      </c>
      <c r="G78" s="65">
        <f>G79</f>
        <v>0</v>
      </c>
      <c r="H78" s="105">
        <f>H79</f>
        <v>0</v>
      </c>
      <c r="I78" s="65">
        <f>I79</f>
        <v>0</v>
      </c>
      <c r="J78" s="65">
        <f>J79</f>
        <v>275.01</v>
      </c>
      <c r="K78" s="65" t="e">
        <f t="shared" si="7"/>
        <v>#DIV/0!</v>
      </c>
      <c r="L78" s="65" t="e">
        <f t="shared" si="8"/>
        <v>#DIV/0!</v>
      </c>
    </row>
    <row r="79" spans="2:12" x14ac:dyDescent="0.3">
      <c r="B79" s="66"/>
      <c r="C79" s="66"/>
      <c r="D79" s="66"/>
      <c r="E79" s="66" t="s">
        <v>174</v>
      </c>
      <c r="F79" s="66" t="s">
        <v>175</v>
      </c>
      <c r="G79" s="66">
        <v>0</v>
      </c>
      <c r="H79" s="66">
        <v>0</v>
      </c>
      <c r="I79" s="66">
        <v>0</v>
      </c>
      <c r="J79" s="66">
        <v>275.01</v>
      </c>
      <c r="K79" s="66" t="e">
        <f t="shared" si="7"/>
        <v>#DIV/0!</v>
      </c>
      <c r="L79" s="66" t="e">
        <f t="shared" si="8"/>
        <v>#DIV/0!</v>
      </c>
    </row>
    <row r="80" spans="2:12" x14ac:dyDescent="0.3">
      <c r="B80" s="65"/>
      <c r="C80" s="65"/>
      <c r="D80" s="65" t="s">
        <v>176</v>
      </c>
      <c r="E80" s="65"/>
      <c r="F80" s="65" t="s">
        <v>177</v>
      </c>
      <c r="G80" s="65">
        <f>G81</f>
        <v>1160</v>
      </c>
      <c r="H80" s="105">
        <f>H81</f>
        <v>1325</v>
      </c>
      <c r="I80" s="65">
        <f>I81</f>
        <v>1325</v>
      </c>
      <c r="J80" s="65">
        <f>J81</f>
        <v>1310.55</v>
      </c>
      <c r="K80" s="65">
        <f t="shared" si="7"/>
        <v>112.97844827586206</v>
      </c>
      <c r="L80" s="65">
        <f t="shared" si="8"/>
        <v>98.909433962264146</v>
      </c>
    </row>
    <row r="81" spans="2:12" x14ac:dyDescent="0.3">
      <c r="B81" s="66"/>
      <c r="C81" s="66"/>
      <c r="D81" s="66"/>
      <c r="E81" s="66" t="s">
        <v>178</v>
      </c>
      <c r="F81" s="66" t="s">
        <v>179</v>
      </c>
      <c r="G81" s="66">
        <v>1160</v>
      </c>
      <c r="H81" s="66">
        <v>1325</v>
      </c>
      <c r="I81" s="66">
        <v>1325</v>
      </c>
      <c r="J81" s="66">
        <v>1310.55</v>
      </c>
      <c r="K81" s="66">
        <f t="shared" si="7"/>
        <v>112.97844827586206</v>
      </c>
      <c r="L81" s="66">
        <f t="shared" si="8"/>
        <v>98.909433962264146</v>
      </c>
    </row>
    <row r="82" spans="2:12" x14ac:dyDescent="0.3">
      <c r="B82" s="65"/>
      <c r="C82" s="65" t="s">
        <v>180</v>
      </c>
      <c r="D82" s="65"/>
      <c r="E82" s="65"/>
      <c r="F82" s="65" t="s">
        <v>181</v>
      </c>
      <c r="G82" s="65">
        <f t="shared" ref="G82:J83" si="9">G83</f>
        <v>31625.61</v>
      </c>
      <c r="H82" s="105">
        <f t="shared" si="9"/>
        <v>38000</v>
      </c>
      <c r="I82" s="65">
        <f t="shared" si="9"/>
        <v>38000</v>
      </c>
      <c r="J82" s="65">
        <f t="shared" si="9"/>
        <v>10151.23</v>
      </c>
      <c r="K82" s="65">
        <f t="shared" si="7"/>
        <v>32.098131862120603</v>
      </c>
      <c r="L82" s="65">
        <f t="shared" si="8"/>
        <v>26.713763157894736</v>
      </c>
    </row>
    <row r="83" spans="2:12" x14ac:dyDescent="0.3">
      <c r="B83" s="65"/>
      <c r="C83" s="65"/>
      <c r="D83" s="65" t="s">
        <v>182</v>
      </c>
      <c r="E83" s="65"/>
      <c r="F83" s="65" t="s">
        <v>183</v>
      </c>
      <c r="G83" s="65">
        <f t="shared" si="9"/>
        <v>31625.61</v>
      </c>
      <c r="H83" s="105">
        <f t="shared" si="9"/>
        <v>38000</v>
      </c>
      <c r="I83" s="65">
        <f t="shared" si="9"/>
        <v>38000</v>
      </c>
      <c r="J83" s="65">
        <f t="shared" si="9"/>
        <v>10151.23</v>
      </c>
      <c r="K83" s="65">
        <f t="shared" si="7"/>
        <v>32.098131862120603</v>
      </c>
      <c r="L83" s="65">
        <f t="shared" si="8"/>
        <v>26.713763157894736</v>
      </c>
    </row>
    <row r="84" spans="2:12" x14ac:dyDescent="0.3">
      <c r="B84" s="66"/>
      <c r="C84" s="66"/>
      <c r="D84" s="66"/>
      <c r="E84" s="66" t="s">
        <v>184</v>
      </c>
      <c r="F84" s="66" t="s">
        <v>185</v>
      </c>
      <c r="G84" s="66">
        <v>31625.61</v>
      </c>
      <c r="H84" s="66">
        <v>38000</v>
      </c>
      <c r="I84" s="66">
        <v>38000</v>
      </c>
      <c r="J84" s="66">
        <v>10151.23</v>
      </c>
      <c r="K84" s="66">
        <f t="shared" si="7"/>
        <v>32.098131862120603</v>
      </c>
      <c r="L84" s="66">
        <f t="shared" si="8"/>
        <v>26.713763157894736</v>
      </c>
    </row>
    <row r="85" spans="2:12" x14ac:dyDescent="0.3">
      <c r="B85" s="65" t="s">
        <v>186</v>
      </c>
      <c r="C85" s="65"/>
      <c r="D85" s="65"/>
      <c r="E85" s="65"/>
      <c r="F85" s="65" t="s">
        <v>187</v>
      </c>
      <c r="G85" s="65">
        <f>G86+G96</f>
        <v>98818.640000000014</v>
      </c>
      <c r="H85" s="105">
        <f>H86+H96</f>
        <v>250970</v>
      </c>
      <c r="I85" s="65">
        <f>I86+I96</f>
        <v>193470</v>
      </c>
      <c r="J85" s="65">
        <f>J86+J96</f>
        <v>181889.77</v>
      </c>
      <c r="K85" s="65">
        <f t="shared" si="7"/>
        <v>184.06423120172468</v>
      </c>
      <c r="L85" s="65">
        <f t="shared" si="8"/>
        <v>94.014457021760478</v>
      </c>
    </row>
    <row r="86" spans="2:12" x14ac:dyDescent="0.3">
      <c r="B86" s="65"/>
      <c r="C86" s="65" t="s">
        <v>188</v>
      </c>
      <c r="D86" s="65"/>
      <c r="E86" s="65"/>
      <c r="F86" s="65" t="s">
        <v>189</v>
      </c>
      <c r="G86" s="65">
        <f>G87+G92+G94</f>
        <v>98818.640000000014</v>
      </c>
      <c r="H86" s="105">
        <f>H87+H92+H94</f>
        <v>180970</v>
      </c>
      <c r="I86" s="65">
        <f>I87+I92+I94</f>
        <v>180970</v>
      </c>
      <c r="J86" s="65">
        <f>J87+J92+J94</f>
        <v>169514.77</v>
      </c>
      <c r="K86" s="65">
        <f t="shared" si="7"/>
        <v>171.54129018573821</v>
      </c>
      <c r="L86" s="65">
        <f t="shared" si="8"/>
        <v>93.670094490799585</v>
      </c>
    </row>
    <row r="87" spans="2:12" x14ac:dyDescent="0.3">
      <c r="B87" s="65"/>
      <c r="C87" s="65"/>
      <c r="D87" s="65" t="s">
        <v>190</v>
      </c>
      <c r="E87" s="65"/>
      <c r="F87" s="65" t="s">
        <v>191</v>
      </c>
      <c r="G87" s="65">
        <f>G88+G89+G90+G91</f>
        <v>72420.08</v>
      </c>
      <c r="H87" s="105">
        <f>H88+H89+H90+H91</f>
        <v>29470</v>
      </c>
      <c r="I87" s="65">
        <f>I88+I89+I90+I91</f>
        <v>29470</v>
      </c>
      <c r="J87" s="65">
        <f>J88+J89+J90+J91</f>
        <v>24910.03</v>
      </c>
      <c r="K87" s="65">
        <f t="shared" si="7"/>
        <v>34.396578959868592</v>
      </c>
      <c r="L87" s="65">
        <f t="shared" si="8"/>
        <v>84.526739056667793</v>
      </c>
    </row>
    <row r="88" spans="2:12" x14ac:dyDescent="0.3">
      <c r="B88" s="66"/>
      <c r="C88" s="66"/>
      <c r="D88" s="66"/>
      <c r="E88" s="66" t="s">
        <v>192</v>
      </c>
      <c r="F88" s="66" t="s">
        <v>193</v>
      </c>
      <c r="G88" s="66">
        <v>8015.89</v>
      </c>
      <c r="H88" s="66">
        <v>4500</v>
      </c>
      <c r="I88" s="66">
        <v>4500</v>
      </c>
      <c r="J88" s="66">
        <v>3158.02</v>
      </c>
      <c r="K88" s="66">
        <f t="shared" si="7"/>
        <v>39.396997713291974</v>
      </c>
      <c r="L88" s="66">
        <f t="shared" si="8"/>
        <v>70.178222222222217</v>
      </c>
    </row>
    <row r="89" spans="2:12" x14ac:dyDescent="0.3">
      <c r="B89" s="66"/>
      <c r="C89" s="66"/>
      <c r="D89" s="66"/>
      <c r="E89" s="66" t="s">
        <v>194</v>
      </c>
      <c r="F89" s="66" t="s">
        <v>195</v>
      </c>
      <c r="G89" s="66">
        <v>1044</v>
      </c>
      <c r="H89" s="66">
        <v>500</v>
      </c>
      <c r="I89" s="66">
        <v>500</v>
      </c>
      <c r="J89" s="66">
        <v>0</v>
      </c>
      <c r="K89" s="66">
        <f t="shared" si="7"/>
        <v>0</v>
      </c>
      <c r="L89" s="66">
        <f t="shared" si="8"/>
        <v>0</v>
      </c>
    </row>
    <row r="90" spans="2:12" x14ac:dyDescent="0.3">
      <c r="B90" s="66"/>
      <c r="C90" s="66"/>
      <c r="D90" s="66"/>
      <c r="E90" s="66" t="s">
        <v>196</v>
      </c>
      <c r="F90" s="66" t="s">
        <v>197</v>
      </c>
      <c r="G90" s="66">
        <v>622.5</v>
      </c>
      <c r="H90" s="66">
        <v>1150</v>
      </c>
      <c r="I90" s="66">
        <v>1150</v>
      </c>
      <c r="J90" s="66">
        <v>11678.63</v>
      </c>
      <c r="K90" s="66">
        <f t="shared" si="7"/>
        <v>1876.0851405622491</v>
      </c>
      <c r="L90" s="66">
        <f t="shared" si="8"/>
        <v>1015.5330434782609</v>
      </c>
    </row>
    <row r="91" spans="2:12" x14ac:dyDescent="0.3">
      <c r="B91" s="66"/>
      <c r="C91" s="66"/>
      <c r="D91" s="66"/>
      <c r="E91" s="66" t="s">
        <v>198</v>
      </c>
      <c r="F91" s="66" t="s">
        <v>199</v>
      </c>
      <c r="G91" s="66">
        <v>62737.69</v>
      </c>
      <c r="H91" s="66">
        <v>23320</v>
      </c>
      <c r="I91" s="66">
        <v>23320</v>
      </c>
      <c r="J91" s="66">
        <v>10073.379999999999</v>
      </c>
      <c r="K91" s="66">
        <f t="shared" si="7"/>
        <v>16.056345077416779</v>
      </c>
      <c r="L91" s="66">
        <f t="shared" si="8"/>
        <v>43.19631217838765</v>
      </c>
    </row>
    <row r="92" spans="2:12" x14ac:dyDescent="0.3">
      <c r="B92" s="65"/>
      <c r="C92" s="65"/>
      <c r="D92" s="65" t="s">
        <v>200</v>
      </c>
      <c r="E92" s="65"/>
      <c r="F92" s="65" t="s">
        <v>201</v>
      </c>
      <c r="G92" s="65">
        <f>G93</f>
        <v>25867.68</v>
      </c>
      <c r="H92" s="105">
        <f>H93</f>
        <v>151500</v>
      </c>
      <c r="I92" s="65">
        <f>I93</f>
        <v>151500</v>
      </c>
      <c r="J92" s="65">
        <f>J93</f>
        <v>144604.74</v>
      </c>
      <c r="K92" s="65">
        <f t="shared" si="7"/>
        <v>559.01704366220702</v>
      </c>
      <c r="L92" s="65">
        <f t="shared" si="8"/>
        <v>95.44867326732674</v>
      </c>
    </row>
    <row r="93" spans="2:12" x14ac:dyDescent="0.3">
      <c r="B93" s="66"/>
      <c r="C93" s="66"/>
      <c r="D93" s="66"/>
      <c r="E93" s="66" t="s">
        <v>202</v>
      </c>
      <c r="F93" s="66" t="s">
        <v>203</v>
      </c>
      <c r="G93" s="66">
        <v>25867.68</v>
      </c>
      <c r="H93" s="66">
        <v>151500</v>
      </c>
      <c r="I93" s="66">
        <v>151500</v>
      </c>
      <c r="J93" s="66">
        <v>144604.74</v>
      </c>
      <c r="K93" s="66">
        <f t="shared" si="7"/>
        <v>559.01704366220702</v>
      </c>
      <c r="L93" s="66">
        <f t="shared" si="8"/>
        <v>95.44867326732674</v>
      </c>
    </row>
    <row r="94" spans="2:12" x14ac:dyDescent="0.3">
      <c r="B94" s="65"/>
      <c r="C94" s="65"/>
      <c r="D94" s="65" t="s">
        <v>204</v>
      </c>
      <c r="E94" s="65"/>
      <c r="F94" s="65" t="s">
        <v>205</v>
      </c>
      <c r="G94" s="65">
        <f>G95</f>
        <v>530.88</v>
      </c>
      <c r="H94" s="105">
        <f>H95</f>
        <v>0</v>
      </c>
      <c r="I94" s="65">
        <f>I95</f>
        <v>0</v>
      </c>
      <c r="J94" s="65">
        <f>J95</f>
        <v>0</v>
      </c>
      <c r="K94" s="65">
        <f t="shared" si="7"/>
        <v>0</v>
      </c>
      <c r="L94" s="65" t="e">
        <f t="shared" si="8"/>
        <v>#DIV/0!</v>
      </c>
    </row>
    <row r="95" spans="2:12" x14ac:dyDescent="0.3">
      <c r="B95" s="66"/>
      <c r="C95" s="66"/>
      <c r="D95" s="66"/>
      <c r="E95" s="66" t="s">
        <v>206</v>
      </c>
      <c r="F95" s="66" t="s">
        <v>207</v>
      </c>
      <c r="G95" s="66">
        <v>530.88</v>
      </c>
      <c r="H95" s="66">
        <v>0</v>
      </c>
      <c r="I95" s="66">
        <v>0</v>
      </c>
      <c r="J95" s="66">
        <v>0</v>
      </c>
      <c r="K95" s="66">
        <f t="shared" si="7"/>
        <v>0</v>
      </c>
      <c r="L95" s="66" t="e">
        <f t="shared" si="8"/>
        <v>#DIV/0!</v>
      </c>
    </row>
    <row r="96" spans="2:12" x14ac:dyDescent="0.3">
      <c r="B96" s="65"/>
      <c r="C96" s="65" t="s">
        <v>208</v>
      </c>
      <c r="D96" s="65"/>
      <c r="E96" s="65"/>
      <c r="F96" s="65" t="s">
        <v>209</v>
      </c>
      <c r="G96" s="65">
        <f t="shared" ref="G96:J97" si="10">G97</f>
        <v>0</v>
      </c>
      <c r="H96" s="105">
        <f t="shared" si="10"/>
        <v>70000</v>
      </c>
      <c r="I96" s="65">
        <f t="shared" si="10"/>
        <v>12500</v>
      </c>
      <c r="J96" s="65">
        <f t="shared" si="10"/>
        <v>12375</v>
      </c>
      <c r="K96" s="65" t="e">
        <f t="shared" si="7"/>
        <v>#DIV/0!</v>
      </c>
      <c r="L96" s="65">
        <f t="shared" si="8"/>
        <v>99</v>
      </c>
    </row>
    <row r="97" spans="2:12" x14ac:dyDescent="0.3">
      <c r="B97" s="65"/>
      <c r="C97" s="65"/>
      <c r="D97" s="65" t="s">
        <v>210</v>
      </c>
      <c r="E97" s="65"/>
      <c r="F97" s="65" t="s">
        <v>211</v>
      </c>
      <c r="G97" s="65">
        <f t="shared" si="10"/>
        <v>0</v>
      </c>
      <c r="H97" s="105">
        <f t="shared" si="10"/>
        <v>70000</v>
      </c>
      <c r="I97" s="65">
        <f t="shared" si="10"/>
        <v>12500</v>
      </c>
      <c r="J97" s="65">
        <f t="shared" si="10"/>
        <v>12375</v>
      </c>
      <c r="K97" s="65" t="e">
        <f t="shared" si="7"/>
        <v>#DIV/0!</v>
      </c>
      <c r="L97" s="65">
        <f t="shared" si="8"/>
        <v>99</v>
      </c>
    </row>
    <row r="98" spans="2:12" x14ac:dyDescent="0.3">
      <c r="B98" s="66"/>
      <c r="C98" s="66"/>
      <c r="D98" s="66"/>
      <c r="E98" s="66" t="s">
        <v>212</v>
      </c>
      <c r="F98" s="66" t="s">
        <v>211</v>
      </c>
      <c r="G98" s="66">
        <v>0</v>
      </c>
      <c r="H98" s="66">
        <v>70000</v>
      </c>
      <c r="I98" s="66">
        <v>12500</v>
      </c>
      <c r="J98" s="66">
        <v>12375</v>
      </c>
      <c r="K98" s="66" t="e">
        <f t="shared" si="7"/>
        <v>#DIV/0!</v>
      </c>
      <c r="L98" s="66">
        <f t="shared" si="8"/>
        <v>99</v>
      </c>
    </row>
    <row r="99" spans="2:12" x14ac:dyDescent="0.3">
      <c r="B99" s="65"/>
      <c r="C99" s="66"/>
      <c r="D99" s="67"/>
      <c r="E99" s="68"/>
      <c r="F99" s="8"/>
      <c r="G99" s="65"/>
      <c r="H99" s="105"/>
      <c r="I99" s="65"/>
      <c r="J99" s="65"/>
      <c r="K99" s="70"/>
      <c r="L99" s="70"/>
    </row>
  </sheetData>
  <mergeCells count="7">
    <mergeCell ref="B35:F35"/>
    <mergeCell ref="B36:F36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23"/>
  <sheetViews>
    <sheetView workbookViewId="0">
      <selection activeCell="D15" sqref="D15"/>
    </sheetView>
  </sheetViews>
  <sheetFormatPr defaultRowHeight="14.4" x14ac:dyDescent="0.3"/>
  <cols>
    <col min="1" max="1" width="8.88671875" style="63"/>
    <col min="2" max="2" width="37.6640625" customWidth="1"/>
    <col min="3" max="6" width="25.33203125" customWidth="1"/>
    <col min="7" max="8" width="15.6640625" customWidth="1"/>
  </cols>
  <sheetData>
    <row r="1" spans="1:8" ht="17.399999999999999" x14ac:dyDescent="0.3">
      <c r="B1" s="61"/>
      <c r="C1" s="3"/>
      <c r="D1" s="3"/>
      <c r="E1" s="3"/>
      <c r="F1" s="4"/>
      <c r="G1" s="4"/>
      <c r="H1" s="4"/>
    </row>
    <row r="2" spans="1:8" ht="15.75" customHeight="1" x14ac:dyDescent="0.3">
      <c r="B2" s="120" t="s">
        <v>16</v>
      </c>
      <c r="C2" s="120"/>
      <c r="D2" s="120"/>
      <c r="E2" s="120"/>
      <c r="F2" s="120"/>
      <c r="G2" s="120"/>
      <c r="H2" s="120"/>
    </row>
    <row r="3" spans="1:8" ht="17.399999999999999" x14ac:dyDescent="0.3">
      <c r="B3" s="61"/>
      <c r="C3" s="3"/>
      <c r="D3" s="3"/>
      <c r="E3" s="3"/>
      <c r="F3" s="4"/>
      <c r="G3" s="4"/>
      <c r="H3" s="4"/>
    </row>
    <row r="4" spans="1:8" ht="33.75" customHeight="1" x14ac:dyDescent="0.3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3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3">
      <c r="B6" s="8" t="s">
        <v>39</v>
      </c>
      <c r="C6" s="71">
        <f>C7+C9+C11+C13</f>
        <v>3643255.82</v>
      </c>
      <c r="D6" s="71">
        <f>D7+D9+D11+D13</f>
        <v>4556385</v>
      </c>
      <c r="E6" s="71">
        <f>E7+E9+E11+E13</f>
        <v>4464585</v>
      </c>
      <c r="F6" s="71">
        <f>F7+F9+F11+F13</f>
        <v>4409583.2500000009</v>
      </c>
      <c r="G6" s="72">
        <f t="shared" ref="G6:G23" si="0">(F6*100)/C6</f>
        <v>121.03413726242263</v>
      </c>
      <c r="H6" s="72">
        <f t="shared" ref="H6:H23" si="1">(F6*100)/E6</f>
        <v>98.768043390371133</v>
      </c>
    </row>
    <row r="7" spans="1:8" x14ac:dyDescent="0.3">
      <c r="A7"/>
      <c r="B7" s="8" t="s">
        <v>213</v>
      </c>
      <c r="C7" s="71">
        <f>C8</f>
        <v>3516489.25</v>
      </c>
      <c r="D7" s="71">
        <f>D8</f>
        <v>4434385</v>
      </c>
      <c r="E7" s="71">
        <f>E8</f>
        <v>4342585</v>
      </c>
      <c r="F7" s="71">
        <f>F8</f>
        <v>4336394.4400000004</v>
      </c>
      <c r="G7" s="72">
        <f t="shared" si="0"/>
        <v>123.31601582458984</v>
      </c>
      <c r="H7" s="72">
        <f t="shared" si="1"/>
        <v>99.857445277409653</v>
      </c>
    </row>
    <row r="8" spans="1:8" x14ac:dyDescent="0.3">
      <c r="A8"/>
      <c r="B8" s="16" t="s">
        <v>214</v>
      </c>
      <c r="C8" s="73">
        <v>3516489.25</v>
      </c>
      <c r="D8" s="104">
        <v>4434385</v>
      </c>
      <c r="E8" s="73">
        <v>4342585</v>
      </c>
      <c r="F8" s="74">
        <v>4336394.4400000004</v>
      </c>
      <c r="G8" s="70">
        <f t="shared" si="0"/>
        <v>123.31601582458984</v>
      </c>
      <c r="H8" s="70">
        <f t="shared" si="1"/>
        <v>99.857445277409653</v>
      </c>
    </row>
    <row r="9" spans="1:8" x14ac:dyDescent="0.3">
      <c r="A9"/>
      <c r="B9" s="8" t="s">
        <v>215</v>
      </c>
      <c r="C9" s="71">
        <f>C10</f>
        <v>66196.509999999995</v>
      </c>
      <c r="D9" s="71">
        <f>D10</f>
        <v>50000</v>
      </c>
      <c r="E9" s="71">
        <f>E10</f>
        <v>50000</v>
      </c>
      <c r="F9" s="71">
        <f>F10</f>
        <v>42684.4</v>
      </c>
      <c r="G9" s="72">
        <f t="shared" si="0"/>
        <v>64.481345013506001</v>
      </c>
      <c r="H9" s="72">
        <f t="shared" si="1"/>
        <v>85.368799999999993</v>
      </c>
    </row>
    <row r="10" spans="1:8" x14ac:dyDescent="0.3">
      <c r="A10"/>
      <c r="B10" s="16" t="s">
        <v>216</v>
      </c>
      <c r="C10" s="73">
        <v>66196.509999999995</v>
      </c>
      <c r="D10" s="73">
        <v>50000</v>
      </c>
      <c r="E10" s="73">
        <v>50000</v>
      </c>
      <c r="F10" s="74">
        <v>42684.4</v>
      </c>
      <c r="G10" s="70">
        <f t="shared" si="0"/>
        <v>64.481345013506001</v>
      </c>
      <c r="H10" s="70">
        <f t="shared" si="1"/>
        <v>85.368799999999993</v>
      </c>
    </row>
    <row r="11" spans="1:8" x14ac:dyDescent="0.3">
      <c r="A11"/>
      <c r="B11" s="8" t="s">
        <v>217</v>
      </c>
      <c r="C11" s="71">
        <f>C12</f>
        <v>31625.61</v>
      </c>
      <c r="D11" s="71">
        <f>D12</f>
        <v>32000</v>
      </c>
      <c r="E11" s="71">
        <f>E12</f>
        <v>32000</v>
      </c>
      <c r="F11" s="71">
        <f>F12</f>
        <v>10151.23</v>
      </c>
      <c r="G11" s="72">
        <f t="shared" si="0"/>
        <v>32.098131862120603</v>
      </c>
      <c r="H11" s="72">
        <f t="shared" si="1"/>
        <v>31.722593750000001</v>
      </c>
    </row>
    <row r="12" spans="1:8" x14ac:dyDescent="0.3">
      <c r="A12"/>
      <c r="B12" s="16" t="s">
        <v>218</v>
      </c>
      <c r="C12" s="73">
        <v>31625.61</v>
      </c>
      <c r="D12" s="73">
        <v>32000</v>
      </c>
      <c r="E12" s="73">
        <v>32000</v>
      </c>
      <c r="F12" s="74">
        <v>10151.23</v>
      </c>
      <c r="G12" s="70">
        <f t="shared" si="0"/>
        <v>32.098131862120603</v>
      </c>
      <c r="H12" s="70">
        <f t="shared" si="1"/>
        <v>31.722593750000001</v>
      </c>
    </row>
    <row r="13" spans="1:8" x14ac:dyDescent="0.3">
      <c r="A13"/>
      <c r="B13" s="8" t="s">
        <v>219</v>
      </c>
      <c r="C13" s="71">
        <f>C14</f>
        <v>28944.45</v>
      </c>
      <c r="D13" s="71">
        <f>D14</f>
        <v>40000</v>
      </c>
      <c r="E13" s="71">
        <f>E14</f>
        <v>40000</v>
      </c>
      <c r="F13" s="71">
        <f>F14</f>
        <v>20353.18</v>
      </c>
      <c r="G13" s="72">
        <f t="shared" si="0"/>
        <v>70.31807479499524</v>
      </c>
      <c r="H13" s="72">
        <f t="shared" si="1"/>
        <v>50.882950000000001</v>
      </c>
    </row>
    <row r="14" spans="1:8" x14ac:dyDescent="0.3">
      <c r="A14"/>
      <c r="B14" s="16" t="s">
        <v>220</v>
      </c>
      <c r="C14" s="73">
        <v>28944.45</v>
      </c>
      <c r="D14" s="73">
        <v>40000</v>
      </c>
      <c r="E14" s="73">
        <v>40000</v>
      </c>
      <c r="F14" s="74">
        <v>20353.18</v>
      </c>
      <c r="G14" s="70">
        <f t="shared" si="0"/>
        <v>70.31807479499524</v>
      </c>
      <c r="H14" s="70">
        <f t="shared" si="1"/>
        <v>50.882950000000001</v>
      </c>
    </row>
    <row r="15" spans="1:8" x14ac:dyDescent="0.3">
      <c r="B15" s="8" t="s">
        <v>32</v>
      </c>
      <c r="C15" s="75">
        <f>C16+C18+C20+C22</f>
        <v>3609671.59</v>
      </c>
      <c r="D15" s="75">
        <f>D16+D18+D20+D22</f>
        <v>4614148</v>
      </c>
      <c r="E15" s="75">
        <f>E16+E18+E20+E22</f>
        <v>4522348</v>
      </c>
      <c r="F15" s="75">
        <f>F16+F18+F20+F22</f>
        <v>4433436.16</v>
      </c>
      <c r="G15" s="72">
        <f t="shared" si="0"/>
        <v>122.82103924030386</v>
      </c>
      <c r="H15" s="72">
        <f t="shared" si="1"/>
        <v>98.033945198379243</v>
      </c>
    </row>
    <row r="16" spans="1:8" x14ac:dyDescent="0.3">
      <c r="A16"/>
      <c r="B16" s="8" t="s">
        <v>213</v>
      </c>
      <c r="C16" s="75">
        <f>C17</f>
        <v>3516489.25</v>
      </c>
      <c r="D16" s="75">
        <f>D17</f>
        <v>4434385</v>
      </c>
      <c r="E16" s="75">
        <f>E17</f>
        <v>4342585</v>
      </c>
      <c r="F16" s="75">
        <f>F17</f>
        <v>4336394.4400000004</v>
      </c>
      <c r="G16" s="72">
        <f t="shared" si="0"/>
        <v>123.31601582458983</v>
      </c>
      <c r="H16" s="72">
        <f t="shared" si="1"/>
        <v>99.857445277409653</v>
      </c>
    </row>
    <row r="17" spans="1:8" x14ac:dyDescent="0.3">
      <c r="A17"/>
      <c r="B17" s="16" t="s">
        <v>214</v>
      </c>
      <c r="C17" s="73">
        <v>3516489.25</v>
      </c>
      <c r="D17" s="104">
        <v>4434385</v>
      </c>
      <c r="E17" s="76">
        <v>4342585</v>
      </c>
      <c r="F17" s="74">
        <v>4336394.4400000004</v>
      </c>
      <c r="G17" s="70">
        <f t="shared" si="0"/>
        <v>123.31601582458983</v>
      </c>
      <c r="H17" s="70">
        <f t="shared" si="1"/>
        <v>99.857445277409653</v>
      </c>
    </row>
    <row r="18" spans="1:8" x14ac:dyDescent="0.3">
      <c r="A18"/>
      <c r="B18" s="8" t="s">
        <v>215</v>
      </c>
      <c r="C18" s="75">
        <f>C19</f>
        <v>40745.230000000003</v>
      </c>
      <c r="D18" s="75">
        <f>D19</f>
        <v>86400</v>
      </c>
      <c r="E18" s="75">
        <f>E19</f>
        <v>86400</v>
      </c>
      <c r="F18" s="75">
        <f>F19</f>
        <v>58276.02</v>
      </c>
      <c r="G18" s="72">
        <f t="shared" si="0"/>
        <v>143.02537990336538</v>
      </c>
      <c r="H18" s="72">
        <f t="shared" si="1"/>
        <v>67.449097222222221</v>
      </c>
    </row>
    <row r="19" spans="1:8" x14ac:dyDescent="0.3">
      <c r="A19"/>
      <c r="B19" s="16" t="s">
        <v>216</v>
      </c>
      <c r="C19" s="73">
        <v>40745.230000000003</v>
      </c>
      <c r="D19" s="76">
        <v>86400</v>
      </c>
      <c r="E19" s="76">
        <v>86400</v>
      </c>
      <c r="F19" s="74">
        <v>58276.02</v>
      </c>
      <c r="G19" s="70">
        <f t="shared" si="0"/>
        <v>143.02537990336538</v>
      </c>
      <c r="H19" s="70">
        <f t="shared" si="1"/>
        <v>67.449097222222221</v>
      </c>
    </row>
    <row r="20" spans="1:8" x14ac:dyDescent="0.3">
      <c r="A20"/>
      <c r="B20" s="8" t="s">
        <v>217</v>
      </c>
      <c r="C20" s="75">
        <f>C21</f>
        <v>31625.61</v>
      </c>
      <c r="D20" s="75">
        <f>D21</f>
        <v>38000</v>
      </c>
      <c r="E20" s="75">
        <f>E21</f>
        <v>38000</v>
      </c>
      <c r="F20" s="75">
        <f>F21</f>
        <v>10151.23</v>
      </c>
      <c r="G20" s="72">
        <f t="shared" si="0"/>
        <v>32.098131862120603</v>
      </c>
      <c r="H20" s="72">
        <f t="shared" si="1"/>
        <v>26.713763157894736</v>
      </c>
    </row>
    <row r="21" spans="1:8" x14ac:dyDescent="0.3">
      <c r="A21"/>
      <c r="B21" s="16" t="s">
        <v>218</v>
      </c>
      <c r="C21" s="73">
        <v>31625.61</v>
      </c>
      <c r="D21" s="73">
        <v>38000</v>
      </c>
      <c r="E21" s="76">
        <v>38000</v>
      </c>
      <c r="F21" s="74">
        <v>10151.23</v>
      </c>
      <c r="G21" s="70">
        <f t="shared" si="0"/>
        <v>32.098131862120603</v>
      </c>
      <c r="H21" s="70">
        <f t="shared" si="1"/>
        <v>26.713763157894736</v>
      </c>
    </row>
    <row r="22" spans="1:8" x14ac:dyDescent="0.3">
      <c r="A22"/>
      <c r="B22" s="8" t="s">
        <v>219</v>
      </c>
      <c r="C22" s="75">
        <f>C23</f>
        <v>20811.5</v>
      </c>
      <c r="D22" s="75">
        <f>D23</f>
        <v>55363</v>
      </c>
      <c r="E22" s="75">
        <f>E23</f>
        <v>55363</v>
      </c>
      <c r="F22" s="75">
        <f>F23</f>
        <v>28614.47</v>
      </c>
      <c r="G22" s="72">
        <f t="shared" si="0"/>
        <v>137.49354923960311</v>
      </c>
      <c r="H22" s="72">
        <f t="shared" si="1"/>
        <v>51.68518685764861</v>
      </c>
    </row>
    <row r="23" spans="1:8" x14ac:dyDescent="0.3">
      <c r="A23"/>
      <c r="B23" s="16" t="s">
        <v>220</v>
      </c>
      <c r="C23" s="73">
        <v>20811.5</v>
      </c>
      <c r="D23" s="76">
        <v>55363</v>
      </c>
      <c r="E23" s="76">
        <v>55363</v>
      </c>
      <c r="F23" s="74">
        <v>28614.47</v>
      </c>
      <c r="G23" s="70">
        <f t="shared" si="0"/>
        <v>137.49354923960311</v>
      </c>
      <c r="H23" s="70">
        <f t="shared" si="1"/>
        <v>51.68518685764861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D8" sqref="D8"/>
    </sheetView>
  </sheetViews>
  <sheetFormatPr defaultRowHeight="14.4" x14ac:dyDescent="0.3"/>
  <cols>
    <col min="2" max="2" width="51.554687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20" t="s">
        <v>17</v>
      </c>
      <c r="C2" s="120"/>
      <c r="D2" s="120"/>
      <c r="E2" s="120"/>
      <c r="F2" s="120"/>
      <c r="G2" s="120"/>
      <c r="H2" s="120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3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3">
      <c r="B6" s="8" t="s">
        <v>32</v>
      </c>
      <c r="C6" s="75">
        <f t="shared" ref="C6:F7" si="0">C7</f>
        <v>3609671.59</v>
      </c>
      <c r="D6" s="75">
        <f t="shared" si="0"/>
        <v>4614148</v>
      </c>
      <c r="E6" s="75">
        <f t="shared" si="0"/>
        <v>4522348</v>
      </c>
      <c r="F6" s="75">
        <f t="shared" si="0"/>
        <v>4433436.16</v>
      </c>
      <c r="G6" s="70">
        <f>(F6*100)/C6</f>
        <v>122.82103924030386</v>
      </c>
      <c r="H6" s="70">
        <f>(F6*100)/E6</f>
        <v>98.033945198379243</v>
      </c>
    </row>
    <row r="7" spans="2:8" x14ac:dyDescent="0.3">
      <c r="B7" s="8" t="s">
        <v>221</v>
      </c>
      <c r="C7" s="75">
        <f t="shared" si="0"/>
        <v>3609671.59</v>
      </c>
      <c r="D7" s="75">
        <f t="shared" si="0"/>
        <v>4614148</v>
      </c>
      <c r="E7" s="75">
        <f t="shared" si="0"/>
        <v>4522348</v>
      </c>
      <c r="F7" s="75">
        <f t="shared" si="0"/>
        <v>4433436.16</v>
      </c>
      <c r="G7" s="70">
        <f>(F7*100)/C7</f>
        <v>122.82103924030386</v>
      </c>
      <c r="H7" s="70">
        <f>(F7*100)/E7</f>
        <v>98.033945198379243</v>
      </c>
    </row>
    <row r="8" spans="2:8" x14ac:dyDescent="0.3">
      <c r="B8" s="11" t="s">
        <v>222</v>
      </c>
      <c r="C8" s="73">
        <v>3609671.59</v>
      </c>
      <c r="D8" s="73">
        <v>4614148</v>
      </c>
      <c r="E8" s="73">
        <v>4522348</v>
      </c>
      <c r="F8" s="74">
        <v>4433436.16</v>
      </c>
      <c r="G8" s="70">
        <f>(F8*100)/C8</f>
        <v>122.82103924030386</v>
      </c>
      <c r="H8" s="70">
        <f>(F8*100)/E8</f>
        <v>98.033945198379243</v>
      </c>
    </row>
    <row r="10" spans="2:8" x14ac:dyDescent="0.3">
      <c r="B10" s="24"/>
      <c r="C10" s="24"/>
      <c r="D10" s="24"/>
      <c r="E10" s="24"/>
      <c r="F10" s="24"/>
      <c r="G10" s="24"/>
      <c r="H10" s="24"/>
    </row>
    <row r="11" spans="2:8" x14ac:dyDescent="0.3">
      <c r="B11" s="24"/>
      <c r="C11" s="24"/>
      <c r="D11" s="24"/>
      <c r="E11" s="24"/>
      <c r="F11" s="24"/>
      <c r="G11" s="24"/>
      <c r="H11" s="24"/>
    </row>
    <row r="12" spans="2:8" x14ac:dyDescent="0.3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3">
      <c r="B2" s="120" t="s">
        <v>4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2:12" ht="17.399999999999999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3">
      <c r="B4" s="120" t="s">
        <v>25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2:12" ht="15.75" customHeight="1" x14ac:dyDescent="0.3">
      <c r="B5" s="120" t="s">
        <v>18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2:12" ht="17.399999999999999" x14ac:dyDescent="0.3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3">
      <c r="B7" s="131" t="s">
        <v>3</v>
      </c>
      <c r="C7" s="132"/>
      <c r="D7" s="132"/>
      <c r="E7" s="132"/>
      <c r="F7" s="133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3">
      <c r="B8" s="131">
        <v>1</v>
      </c>
      <c r="C8" s="132"/>
      <c r="D8" s="132"/>
      <c r="E8" s="132"/>
      <c r="F8" s="133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3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3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3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3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3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3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20" t="s">
        <v>19</v>
      </c>
      <c r="C2" s="120"/>
      <c r="D2" s="120"/>
      <c r="E2" s="120"/>
      <c r="F2" s="120"/>
      <c r="G2" s="120"/>
      <c r="H2" s="120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26.4" x14ac:dyDescent="0.3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3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3">
      <c r="B6" s="8" t="s">
        <v>20</v>
      </c>
      <c r="C6" s="75"/>
      <c r="D6" s="75"/>
      <c r="E6" s="75"/>
      <c r="F6" s="75"/>
      <c r="G6" s="69"/>
      <c r="H6" s="69"/>
    </row>
    <row r="7" spans="2:8" x14ac:dyDescent="0.3">
      <c r="B7" s="8"/>
      <c r="C7" s="75"/>
      <c r="D7" s="75"/>
      <c r="E7" s="75"/>
      <c r="F7" s="75"/>
      <c r="G7" s="69"/>
      <c r="H7" s="69"/>
    </row>
    <row r="8" spans="2:8" x14ac:dyDescent="0.3">
      <c r="B8" s="16"/>
      <c r="C8" s="73"/>
      <c r="D8" s="73"/>
      <c r="E8" s="73"/>
      <c r="F8" s="74"/>
      <c r="G8" s="70"/>
      <c r="H8" s="70"/>
    </row>
    <row r="9" spans="2:8" x14ac:dyDescent="0.3">
      <c r="B9" s="17"/>
      <c r="C9" s="73"/>
      <c r="D9" s="73"/>
      <c r="E9" s="76"/>
      <c r="F9" s="74"/>
      <c r="G9" s="70"/>
      <c r="H9" s="70"/>
    </row>
    <row r="10" spans="2:8" x14ac:dyDescent="0.3">
      <c r="B10" s="8" t="s">
        <v>40</v>
      </c>
      <c r="C10" s="75"/>
      <c r="D10" s="75"/>
      <c r="E10" s="75"/>
      <c r="F10" s="75"/>
      <c r="G10" s="69"/>
      <c r="H10" s="69"/>
    </row>
    <row r="11" spans="2:8" x14ac:dyDescent="0.3">
      <c r="B11" s="8"/>
      <c r="C11" s="75"/>
      <c r="D11" s="75"/>
      <c r="E11" s="75"/>
      <c r="F11" s="75"/>
      <c r="G11" s="69"/>
      <c r="H11" s="69"/>
    </row>
    <row r="12" spans="2:8" x14ac:dyDescent="0.3">
      <c r="B12" s="16"/>
      <c r="C12" s="73"/>
      <c r="D12" s="73"/>
      <c r="E12" s="76"/>
      <c r="F12" s="74"/>
      <c r="G12" s="70"/>
      <c r="H12" s="70"/>
    </row>
    <row r="14" spans="2:8" x14ac:dyDescent="0.3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8009"/>
  <sheetViews>
    <sheetView zoomScaleNormal="100" workbookViewId="0">
      <selection activeCell="E3" sqref="E3"/>
    </sheetView>
  </sheetViews>
  <sheetFormatPr defaultRowHeight="13.2" x14ac:dyDescent="0.25"/>
  <cols>
    <col min="1" max="1" width="10.44140625" style="58" customWidth="1"/>
    <col min="2" max="2" width="41.5546875" style="59" customWidth="1"/>
    <col min="3" max="3" width="15.109375" style="59" customWidth="1"/>
    <col min="4" max="4" width="14.44140625" style="40" customWidth="1"/>
    <col min="5" max="5" width="13.6640625" style="40" customWidth="1"/>
    <col min="6" max="6" width="7.88671875" style="40" customWidth="1"/>
    <col min="7" max="248" width="9.109375" style="40"/>
    <col min="249" max="249" width="11" style="40" customWidth="1"/>
    <col min="250" max="250" width="51.5546875" style="40" customWidth="1"/>
    <col min="251" max="251" width="20.33203125" style="40" customWidth="1"/>
    <col min="252" max="504" width="9.109375" style="40"/>
    <col min="505" max="505" width="11" style="40" customWidth="1"/>
    <col min="506" max="506" width="51.5546875" style="40" customWidth="1"/>
    <col min="507" max="507" width="20.33203125" style="40" customWidth="1"/>
    <col min="508" max="760" width="9.109375" style="40"/>
    <col min="761" max="761" width="11" style="40" customWidth="1"/>
    <col min="762" max="762" width="51.5546875" style="40" customWidth="1"/>
    <col min="763" max="763" width="20.33203125" style="40" customWidth="1"/>
    <col min="764" max="1016" width="9.109375" style="40"/>
    <col min="1017" max="1017" width="11" style="40" customWidth="1"/>
    <col min="1018" max="1018" width="51.5546875" style="40" customWidth="1"/>
    <col min="1019" max="1019" width="20.33203125" style="40" customWidth="1"/>
    <col min="1020" max="1272" width="9.109375" style="40"/>
    <col min="1273" max="1273" width="11" style="40" customWidth="1"/>
    <col min="1274" max="1274" width="51.5546875" style="40" customWidth="1"/>
    <col min="1275" max="1275" width="20.33203125" style="40" customWidth="1"/>
    <col min="1276" max="1528" width="9.109375" style="40"/>
    <col min="1529" max="1529" width="11" style="40" customWidth="1"/>
    <col min="1530" max="1530" width="51.5546875" style="40" customWidth="1"/>
    <col min="1531" max="1531" width="20.33203125" style="40" customWidth="1"/>
    <col min="1532" max="1784" width="9.109375" style="40"/>
    <col min="1785" max="1785" width="11" style="40" customWidth="1"/>
    <col min="1786" max="1786" width="51.5546875" style="40" customWidth="1"/>
    <col min="1787" max="1787" width="20.33203125" style="40" customWidth="1"/>
    <col min="1788" max="2040" width="9.109375" style="40"/>
    <col min="2041" max="2041" width="11" style="40" customWidth="1"/>
    <col min="2042" max="2042" width="51.5546875" style="40" customWidth="1"/>
    <col min="2043" max="2043" width="20.33203125" style="40" customWidth="1"/>
    <col min="2044" max="2296" width="9.109375" style="40"/>
    <col min="2297" max="2297" width="11" style="40" customWidth="1"/>
    <col min="2298" max="2298" width="51.5546875" style="40" customWidth="1"/>
    <col min="2299" max="2299" width="20.33203125" style="40" customWidth="1"/>
    <col min="2300" max="2552" width="9.109375" style="40"/>
    <col min="2553" max="2553" width="11" style="40" customWidth="1"/>
    <col min="2554" max="2554" width="51.5546875" style="40" customWidth="1"/>
    <col min="2555" max="2555" width="20.33203125" style="40" customWidth="1"/>
    <col min="2556" max="2808" width="9.109375" style="40"/>
    <col min="2809" max="2809" width="11" style="40" customWidth="1"/>
    <col min="2810" max="2810" width="51.5546875" style="40" customWidth="1"/>
    <col min="2811" max="2811" width="20.33203125" style="40" customWidth="1"/>
    <col min="2812" max="3064" width="9.109375" style="40"/>
    <col min="3065" max="3065" width="11" style="40" customWidth="1"/>
    <col min="3066" max="3066" width="51.5546875" style="40" customWidth="1"/>
    <col min="3067" max="3067" width="20.33203125" style="40" customWidth="1"/>
    <col min="3068" max="3320" width="9.109375" style="40"/>
    <col min="3321" max="3321" width="11" style="40" customWidth="1"/>
    <col min="3322" max="3322" width="51.5546875" style="40" customWidth="1"/>
    <col min="3323" max="3323" width="20.33203125" style="40" customWidth="1"/>
    <col min="3324" max="3576" width="9.109375" style="40"/>
    <col min="3577" max="3577" width="11" style="40" customWidth="1"/>
    <col min="3578" max="3578" width="51.5546875" style="40" customWidth="1"/>
    <col min="3579" max="3579" width="20.33203125" style="40" customWidth="1"/>
    <col min="3580" max="3832" width="9.109375" style="40"/>
    <col min="3833" max="3833" width="11" style="40" customWidth="1"/>
    <col min="3834" max="3834" width="51.5546875" style="40" customWidth="1"/>
    <col min="3835" max="3835" width="20.33203125" style="40" customWidth="1"/>
    <col min="3836" max="4088" width="9.109375" style="40"/>
    <col min="4089" max="4089" width="11" style="40" customWidth="1"/>
    <col min="4090" max="4090" width="51.5546875" style="40" customWidth="1"/>
    <col min="4091" max="4091" width="20.33203125" style="40" customWidth="1"/>
    <col min="4092" max="4344" width="9.109375" style="40"/>
    <col min="4345" max="4345" width="11" style="40" customWidth="1"/>
    <col min="4346" max="4346" width="51.5546875" style="40" customWidth="1"/>
    <col min="4347" max="4347" width="20.33203125" style="40" customWidth="1"/>
    <col min="4348" max="4600" width="9.109375" style="40"/>
    <col min="4601" max="4601" width="11" style="40" customWidth="1"/>
    <col min="4602" max="4602" width="51.5546875" style="40" customWidth="1"/>
    <col min="4603" max="4603" width="20.33203125" style="40" customWidth="1"/>
    <col min="4604" max="4856" width="9.109375" style="40"/>
    <col min="4857" max="4857" width="11" style="40" customWidth="1"/>
    <col min="4858" max="4858" width="51.5546875" style="40" customWidth="1"/>
    <col min="4859" max="4859" width="20.33203125" style="40" customWidth="1"/>
    <col min="4860" max="5112" width="9.109375" style="40"/>
    <col min="5113" max="5113" width="11" style="40" customWidth="1"/>
    <col min="5114" max="5114" width="51.5546875" style="40" customWidth="1"/>
    <col min="5115" max="5115" width="20.33203125" style="40" customWidth="1"/>
    <col min="5116" max="5368" width="9.109375" style="40"/>
    <col min="5369" max="5369" width="11" style="40" customWidth="1"/>
    <col min="5370" max="5370" width="51.5546875" style="40" customWidth="1"/>
    <col min="5371" max="5371" width="20.33203125" style="40" customWidth="1"/>
    <col min="5372" max="5624" width="9.109375" style="40"/>
    <col min="5625" max="5625" width="11" style="40" customWidth="1"/>
    <col min="5626" max="5626" width="51.5546875" style="40" customWidth="1"/>
    <col min="5627" max="5627" width="20.33203125" style="40" customWidth="1"/>
    <col min="5628" max="5880" width="9.109375" style="40"/>
    <col min="5881" max="5881" width="11" style="40" customWidth="1"/>
    <col min="5882" max="5882" width="51.5546875" style="40" customWidth="1"/>
    <col min="5883" max="5883" width="20.33203125" style="40" customWidth="1"/>
    <col min="5884" max="6136" width="9.109375" style="40"/>
    <col min="6137" max="6137" width="11" style="40" customWidth="1"/>
    <col min="6138" max="6138" width="51.5546875" style="40" customWidth="1"/>
    <col min="6139" max="6139" width="20.33203125" style="40" customWidth="1"/>
    <col min="6140" max="6392" width="9.109375" style="40"/>
    <col min="6393" max="6393" width="11" style="40" customWidth="1"/>
    <col min="6394" max="6394" width="51.5546875" style="40" customWidth="1"/>
    <col min="6395" max="6395" width="20.33203125" style="40" customWidth="1"/>
    <col min="6396" max="6648" width="9.109375" style="40"/>
    <col min="6649" max="6649" width="11" style="40" customWidth="1"/>
    <col min="6650" max="6650" width="51.5546875" style="40" customWidth="1"/>
    <col min="6651" max="6651" width="20.33203125" style="40" customWidth="1"/>
    <col min="6652" max="6904" width="9.109375" style="40"/>
    <col min="6905" max="6905" width="11" style="40" customWidth="1"/>
    <col min="6906" max="6906" width="51.5546875" style="40" customWidth="1"/>
    <col min="6907" max="6907" width="20.33203125" style="40" customWidth="1"/>
    <col min="6908" max="7160" width="9.109375" style="40"/>
    <col min="7161" max="7161" width="11" style="40" customWidth="1"/>
    <col min="7162" max="7162" width="51.5546875" style="40" customWidth="1"/>
    <col min="7163" max="7163" width="20.33203125" style="40" customWidth="1"/>
    <col min="7164" max="7416" width="9.109375" style="40"/>
    <col min="7417" max="7417" width="11" style="40" customWidth="1"/>
    <col min="7418" max="7418" width="51.5546875" style="40" customWidth="1"/>
    <col min="7419" max="7419" width="20.33203125" style="40" customWidth="1"/>
    <col min="7420" max="7672" width="9.109375" style="40"/>
    <col min="7673" max="7673" width="11" style="40" customWidth="1"/>
    <col min="7674" max="7674" width="51.5546875" style="40" customWidth="1"/>
    <col min="7675" max="7675" width="20.33203125" style="40" customWidth="1"/>
    <col min="7676" max="7928" width="9.109375" style="40"/>
    <col min="7929" max="7929" width="11" style="40" customWidth="1"/>
    <col min="7930" max="7930" width="51.5546875" style="40" customWidth="1"/>
    <col min="7931" max="7931" width="20.33203125" style="40" customWidth="1"/>
    <col min="7932" max="8184" width="9.109375" style="40"/>
    <col min="8185" max="8185" width="11" style="40" customWidth="1"/>
    <col min="8186" max="8186" width="51.5546875" style="40" customWidth="1"/>
    <col min="8187" max="8187" width="20.33203125" style="40" customWidth="1"/>
    <col min="8188" max="8440" width="9.109375" style="40"/>
    <col min="8441" max="8441" width="11" style="40" customWidth="1"/>
    <col min="8442" max="8442" width="51.5546875" style="40" customWidth="1"/>
    <col min="8443" max="8443" width="20.33203125" style="40" customWidth="1"/>
    <col min="8444" max="8696" width="9.109375" style="40"/>
    <col min="8697" max="8697" width="11" style="40" customWidth="1"/>
    <col min="8698" max="8698" width="51.5546875" style="40" customWidth="1"/>
    <col min="8699" max="8699" width="20.33203125" style="40" customWidth="1"/>
    <col min="8700" max="8952" width="9.109375" style="40"/>
    <col min="8953" max="8953" width="11" style="40" customWidth="1"/>
    <col min="8954" max="8954" width="51.5546875" style="40" customWidth="1"/>
    <col min="8955" max="8955" width="20.33203125" style="40" customWidth="1"/>
    <col min="8956" max="9208" width="9.109375" style="40"/>
    <col min="9209" max="9209" width="11" style="40" customWidth="1"/>
    <col min="9210" max="9210" width="51.5546875" style="40" customWidth="1"/>
    <col min="9211" max="9211" width="20.33203125" style="40" customWidth="1"/>
    <col min="9212" max="9464" width="9.109375" style="40"/>
    <col min="9465" max="9465" width="11" style="40" customWidth="1"/>
    <col min="9466" max="9466" width="51.5546875" style="40" customWidth="1"/>
    <col min="9467" max="9467" width="20.33203125" style="40" customWidth="1"/>
    <col min="9468" max="9720" width="9.109375" style="40"/>
    <col min="9721" max="9721" width="11" style="40" customWidth="1"/>
    <col min="9722" max="9722" width="51.5546875" style="40" customWidth="1"/>
    <col min="9723" max="9723" width="20.33203125" style="40" customWidth="1"/>
    <col min="9724" max="9976" width="9.109375" style="40"/>
    <col min="9977" max="9977" width="11" style="40" customWidth="1"/>
    <col min="9978" max="9978" width="51.5546875" style="40" customWidth="1"/>
    <col min="9979" max="9979" width="20.33203125" style="40" customWidth="1"/>
    <col min="9980" max="10232" width="9.109375" style="40"/>
    <col min="10233" max="10233" width="11" style="40" customWidth="1"/>
    <col min="10234" max="10234" width="51.5546875" style="40" customWidth="1"/>
    <col min="10235" max="10235" width="20.33203125" style="40" customWidth="1"/>
    <col min="10236" max="10488" width="9.109375" style="40"/>
    <col min="10489" max="10489" width="11" style="40" customWidth="1"/>
    <col min="10490" max="10490" width="51.5546875" style="40" customWidth="1"/>
    <col min="10491" max="10491" width="20.33203125" style="40" customWidth="1"/>
    <col min="10492" max="10744" width="9.109375" style="40"/>
    <col min="10745" max="10745" width="11" style="40" customWidth="1"/>
    <col min="10746" max="10746" width="51.5546875" style="40" customWidth="1"/>
    <col min="10747" max="10747" width="20.33203125" style="40" customWidth="1"/>
    <col min="10748" max="11000" width="9.109375" style="40"/>
    <col min="11001" max="11001" width="11" style="40" customWidth="1"/>
    <col min="11002" max="11002" width="51.5546875" style="40" customWidth="1"/>
    <col min="11003" max="11003" width="20.33203125" style="40" customWidth="1"/>
    <col min="11004" max="11256" width="9.109375" style="40"/>
    <col min="11257" max="11257" width="11" style="40" customWidth="1"/>
    <col min="11258" max="11258" width="51.5546875" style="40" customWidth="1"/>
    <col min="11259" max="11259" width="20.33203125" style="40" customWidth="1"/>
    <col min="11260" max="11512" width="9.109375" style="40"/>
    <col min="11513" max="11513" width="11" style="40" customWidth="1"/>
    <col min="11514" max="11514" width="51.5546875" style="40" customWidth="1"/>
    <col min="11515" max="11515" width="20.33203125" style="40" customWidth="1"/>
    <col min="11516" max="11768" width="9.109375" style="40"/>
    <col min="11769" max="11769" width="11" style="40" customWidth="1"/>
    <col min="11770" max="11770" width="51.5546875" style="40" customWidth="1"/>
    <col min="11771" max="11771" width="20.33203125" style="40" customWidth="1"/>
    <col min="11772" max="12024" width="9.109375" style="40"/>
    <col min="12025" max="12025" width="11" style="40" customWidth="1"/>
    <col min="12026" max="12026" width="51.5546875" style="40" customWidth="1"/>
    <col min="12027" max="12027" width="20.33203125" style="40" customWidth="1"/>
    <col min="12028" max="12280" width="9.109375" style="40"/>
    <col min="12281" max="12281" width="11" style="40" customWidth="1"/>
    <col min="12282" max="12282" width="51.5546875" style="40" customWidth="1"/>
    <col min="12283" max="12283" width="20.33203125" style="40" customWidth="1"/>
    <col min="12284" max="12536" width="9.109375" style="40"/>
    <col min="12537" max="12537" width="11" style="40" customWidth="1"/>
    <col min="12538" max="12538" width="51.5546875" style="40" customWidth="1"/>
    <col min="12539" max="12539" width="20.33203125" style="40" customWidth="1"/>
    <col min="12540" max="12792" width="9.109375" style="40"/>
    <col min="12793" max="12793" width="11" style="40" customWidth="1"/>
    <col min="12794" max="12794" width="51.5546875" style="40" customWidth="1"/>
    <col min="12795" max="12795" width="20.33203125" style="40" customWidth="1"/>
    <col min="12796" max="13048" width="9.109375" style="40"/>
    <col min="13049" max="13049" width="11" style="40" customWidth="1"/>
    <col min="13050" max="13050" width="51.5546875" style="40" customWidth="1"/>
    <col min="13051" max="13051" width="20.33203125" style="40" customWidth="1"/>
    <col min="13052" max="13304" width="9.109375" style="40"/>
    <col min="13305" max="13305" width="11" style="40" customWidth="1"/>
    <col min="13306" max="13306" width="51.5546875" style="40" customWidth="1"/>
    <col min="13307" max="13307" width="20.33203125" style="40" customWidth="1"/>
    <col min="13308" max="13560" width="9.109375" style="40"/>
    <col min="13561" max="13561" width="11" style="40" customWidth="1"/>
    <col min="13562" max="13562" width="51.5546875" style="40" customWidth="1"/>
    <col min="13563" max="13563" width="20.33203125" style="40" customWidth="1"/>
    <col min="13564" max="13816" width="9.109375" style="40"/>
    <col min="13817" max="13817" width="11" style="40" customWidth="1"/>
    <col min="13818" max="13818" width="51.5546875" style="40" customWidth="1"/>
    <col min="13819" max="13819" width="20.33203125" style="40" customWidth="1"/>
    <col min="13820" max="14072" width="9.109375" style="40"/>
    <col min="14073" max="14073" width="11" style="40" customWidth="1"/>
    <col min="14074" max="14074" width="51.5546875" style="40" customWidth="1"/>
    <col min="14075" max="14075" width="20.33203125" style="40" customWidth="1"/>
    <col min="14076" max="14328" width="9.109375" style="40"/>
    <col min="14329" max="14329" width="11" style="40" customWidth="1"/>
    <col min="14330" max="14330" width="51.5546875" style="40" customWidth="1"/>
    <col min="14331" max="14331" width="20.33203125" style="40" customWidth="1"/>
    <col min="14332" max="14584" width="9.109375" style="40"/>
    <col min="14585" max="14585" width="11" style="40" customWidth="1"/>
    <col min="14586" max="14586" width="51.5546875" style="40" customWidth="1"/>
    <col min="14587" max="14587" width="20.33203125" style="40" customWidth="1"/>
    <col min="14588" max="14840" width="9.109375" style="40"/>
    <col min="14841" max="14841" width="11" style="40" customWidth="1"/>
    <col min="14842" max="14842" width="51.5546875" style="40" customWidth="1"/>
    <col min="14843" max="14843" width="20.33203125" style="40" customWidth="1"/>
    <col min="14844" max="15096" width="9.109375" style="40"/>
    <col min="15097" max="15097" width="11" style="40" customWidth="1"/>
    <col min="15098" max="15098" width="51.5546875" style="40" customWidth="1"/>
    <col min="15099" max="15099" width="20.33203125" style="40" customWidth="1"/>
    <col min="15100" max="15352" width="9.109375" style="40"/>
    <col min="15353" max="15353" width="11" style="40" customWidth="1"/>
    <col min="15354" max="15354" width="51.5546875" style="40" customWidth="1"/>
    <col min="15355" max="15355" width="20.33203125" style="40" customWidth="1"/>
    <col min="15356" max="15608" width="9.109375" style="40"/>
    <col min="15609" max="15609" width="11" style="40" customWidth="1"/>
    <col min="15610" max="15610" width="51.5546875" style="40" customWidth="1"/>
    <col min="15611" max="15611" width="20.33203125" style="40" customWidth="1"/>
    <col min="15612" max="15864" width="9.109375" style="40"/>
    <col min="15865" max="15865" width="11" style="40" customWidth="1"/>
    <col min="15866" max="15866" width="51.5546875" style="40" customWidth="1"/>
    <col min="15867" max="15867" width="20.33203125" style="40" customWidth="1"/>
    <col min="15868" max="16120" width="9.109375" style="40"/>
    <col min="16121" max="16121" width="11" style="40" customWidth="1"/>
    <col min="16122" max="16122" width="51.5546875" style="40" customWidth="1"/>
    <col min="16123" max="16123" width="20.33203125" style="40" customWidth="1"/>
    <col min="16124" max="16384" width="9.109375" style="40"/>
  </cols>
  <sheetData>
    <row r="1" spans="1:6" ht="19.5" customHeight="1" x14ac:dyDescent="0.25">
      <c r="A1" s="37" t="s">
        <v>33</v>
      </c>
      <c r="B1" s="38" t="s">
        <v>223</v>
      </c>
      <c r="C1" s="39"/>
    </row>
    <row r="2" spans="1:6" ht="15" customHeight="1" x14ac:dyDescent="0.25">
      <c r="A2" s="41" t="s">
        <v>34</v>
      </c>
      <c r="B2" s="42" t="s">
        <v>224</v>
      </c>
      <c r="C2" s="39"/>
    </row>
    <row r="3" spans="1:6" s="39" customFormat="1" ht="43.5" customHeight="1" x14ac:dyDescent="0.25">
      <c r="A3" s="43" t="s">
        <v>35</v>
      </c>
      <c r="B3" s="37" t="s">
        <v>225</v>
      </c>
    </row>
    <row r="4" spans="1:6" s="39" customFormat="1" x14ac:dyDescent="0.25">
      <c r="A4" s="43" t="s">
        <v>36</v>
      </c>
      <c r="B4" s="44" t="s">
        <v>226</v>
      </c>
    </row>
    <row r="5" spans="1:6" s="39" customFormat="1" x14ac:dyDescent="0.25">
      <c r="A5" s="45"/>
      <c r="B5" s="46"/>
    </row>
    <row r="6" spans="1:6" s="39" customFormat="1" x14ac:dyDescent="0.25">
      <c r="A6" s="45" t="s">
        <v>37</v>
      </c>
      <c r="B6" s="46"/>
    </row>
    <row r="7" spans="1:6" x14ac:dyDescent="0.25">
      <c r="A7" s="47" t="s">
        <v>227</v>
      </c>
      <c r="B7" s="46"/>
      <c r="C7" s="77">
        <f>C13</f>
        <v>4434385</v>
      </c>
      <c r="D7" s="77">
        <f>D13</f>
        <v>4342585</v>
      </c>
      <c r="E7" s="77">
        <f>E13</f>
        <v>4336394.4399999995</v>
      </c>
      <c r="F7" s="77">
        <f>(E7*100)/D7</f>
        <v>99.857445277409639</v>
      </c>
    </row>
    <row r="8" spans="1:6" x14ac:dyDescent="0.25">
      <c r="A8" s="47" t="s">
        <v>96</v>
      </c>
      <c r="B8" s="46"/>
      <c r="C8" s="77">
        <f>C83</f>
        <v>86400</v>
      </c>
      <c r="D8" s="77">
        <f>D83</f>
        <v>86400</v>
      </c>
      <c r="E8" s="77">
        <f>E83</f>
        <v>58276.02</v>
      </c>
      <c r="F8" s="77">
        <f>(E8*100)/D8</f>
        <v>67.449097222222221</v>
      </c>
    </row>
    <row r="9" spans="1:6" x14ac:dyDescent="0.25">
      <c r="A9" s="47" t="s">
        <v>228</v>
      </c>
      <c r="B9" s="46"/>
      <c r="C9" s="77">
        <f>C73</f>
        <v>38000</v>
      </c>
      <c r="D9" s="77">
        <f>D73</f>
        <v>38000</v>
      </c>
      <c r="E9" s="77">
        <f>E73</f>
        <v>10151.23</v>
      </c>
      <c r="F9" s="77">
        <f>(E9*100)/D9</f>
        <v>26.713763157894736</v>
      </c>
    </row>
    <row r="10" spans="1:6" x14ac:dyDescent="0.25">
      <c r="A10" s="47" t="s">
        <v>229</v>
      </c>
      <c r="B10" s="46"/>
      <c r="C10" s="77">
        <f>C130</f>
        <v>55363</v>
      </c>
      <c r="D10" s="77">
        <f>D130</f>
        <v>55363</v>
      </c>
      <c r="E10" s="77">
        <f>E130</f>
        <v>28614.469999999994</v>
      </c>
      <c r="F10" s="77">
        <f>(E10*100)/D10</f>
        <v>51.685186857648603</v>
      </c>
    </row>
    <row r="11" spans="1:6" s="57" customFormat="1" x14ac:dyDescent="0.25"/>
    <row r="12" spans="1:6" ht="39.6" x14ac:dyDescent="0.25">
      <c r="A12" s="47" t="s">
        <v>230</v>
      </c>
      <c r="B12" s="47" t="s">
        <v>231</v>
      </c>
      <c r="C12" s="47" t="s">
        <v>43</v>
      </c>
      <c r="D12" s="47" t="s">
        <v>232</v>
      </c>
      <c r="E12" s="47" t="s">
        <v>233</v>
      </c>
      <c r="F12" s="47" t="s">
        <v>234</v>
      </c>
    </row>
    <row r="13" spans="1:6" x14ac:dyDescent="0.25">
      <c r="A13" s="48" t="s">
        <v>227</v>
      </c>
      <c r="B13" s="48" t="s">
        <v>235</v>
      </c>
      <c r="C13" s="78">
        <f>C14+C56</f>
        <v>4434385</v>
      </c>
      <c r="D13" s="78">
        <f>D14+D56</f>
        <v>4342585</v>
      </c>
      <c r="E13" s="78">
        <f>E14+E56</f>
        <v>4336394.4399999995</v>
      </c>
      <c r="F13" s="79">
        <f>(E13*100)/D13</f>
        <v>99.857445277409639</v>
      </c>
    </row>
    <row r="14" spans="1:6" x14ac:dyDescent="0.25">
      <c r="A14" s="49" t="s">
        <v>94</v>
      </c>
      <c r="B14" s="50" t="s">
        <v>95</v>
      </c>
      <c r="C14" s="80">
        <f>C15+C25+C53</f>
        <v>4202415</v>
      </c>
      <c r="D14" s="80">
        <f>D15+D25+D53</f>
        <v>4168115</v>
      </c>
      <c r="E14" s="80">
        <f>E15+E25+E53</f>
        <v>4167723.1599999992</v>
      </c>
      <c r="F14" s="81">
        <f>(E14*100)/D14</f>
        <v>99.990599107750128</v>
      </c>
    </row>
    <row r="15" spans="1:6" x14ac:dyDescent="0.25">
      <c r="A15" s="51" t="s">
        <v>96</v>
      </c>
      <c r="B15" s="52" t="s">
        <v>97</v>
      </c>
      <c r="C15" s="82">
        <f>C16+C20+C22</f>
        <v>3386090</v>
      </c>
      <c r="D15" s="82">
        <f>D16+D20+D22</f>
        <v>3365090</v>
      </c>
      <c r="E15" s="82">
        <f>E16+E20+E22</f>
        <v>3364768.7599999993</v>
      </c>
      <c r="F15" s="81">
        <f>(E15*100)/D15</f>
        <v>99.99045374715088</v>
      </c>
    </row>
    <row r="16" spans="1:6" x14ac:dyDescent="0.25">
      <c r="A16" s="53" t="s">
        <v>98</v>
      </c>
      <c r="B16" s="54" t="s">
        <v>99</v>
      </c>
      <c r="C16" s="83">
        <f>C17+C18+C19</f>
        <v>2560891</v>
      </c>
      <c r="D16" s="83">
        <f>D17+D18+D19</f>
        <v>2560891</v>
      </c>
      <c r="E16" s="83">
        <f>E17+E18+E19</f>
        <v>2566105.3699999996</v>
      </c>
      <c r="F16" s="83">
        <f>(E16*100)/D16</f>
        <v>100.2036154604003</v>
      </c>
    </row>
    <row r="17" spans="1:6" x14ac:dyDescent="0.25">
      <c r="A17" s="55" t="s">
        <v>100</v>
      </c>
      <c r="B17" s="56" t="s">
        <v>101</v>
      </c>
      <c r="C17" s="84">
        <v>2500891</v>
      </c>
      <c r="D17" s="84">
        <v>2500891</v>
      </c>
      <c r="E17" s="84">
        <v>2420965.8199999998</v>
      </c>
      <c r="F17" s="84"/>
    </row>
    <row r="18" spans="1:6" x14ac:dyDescent="0.25">
      <c r="A18" s="55" t="s">
        <v>102</v>
      </c>
      <c r="B18" s="56" t="s">
        <v>103</v>
      </c>
      <c r="C18" s="84">
        <v>60000</v>
      </c>
      <c r="D18" s="84">
        <v>60000</v>
      </c>
      <c r="E18" s="84">
        <v>145139.54999999999</v>
      </c>
      <c r="F18" s="84"/>
    </row>
    <row r="19" spans="1:6" x14ac:dyDescent="0.25">
      <c r="A19" s="55" t="s">
        <v>104</v>
      </c>
      <c r="B19" s="56" t="s">
        <v>105</v>
      </c>
      <c r="C19" s="84">
        <v>0</v>
      </c>
      <c r="D19" s="84">
        <v>0</v>
      </c>
      <c r="E19" s="84">
        <v>0</v>
      </c>
      <c r="F19" s="84"/>
    </row>
    <row r="20" spans="1:6" x14ac:dyDescent="0.25">
      <c r="A20" s="53" t="s">
        <v>106</v>
      </c>
      <c r="B20" s="54" t="s">
        <v>107</v>
      </c>
      <c r="C20" s="83">
        <f>C21</f>
        <v>129330</v>
      </c>
      <c r="D20" s="83">
        <f>D21</f>
        <v>108330</v>
      </c>
      <c r="E20" s="83">
        <f>E21</f>
        <v>102504.01</v>
      </c>
      <c r="F20" s="83">
        <f>(E20*100)/D20</f>
        <v>94.621997599926146</v>
      </c>
    </row>
    <row r="21" spans="1:6" x14ac:dyDescent="0.25">
      <c r="A21" s="55" t="s">
        <v>108</v>
      </c>
      <c r="B21" s="56" t="s">
        <v>107</v>
      </c>
      <c r="C21" s="84">
        <v>129330</v>
      </c>
      <c r="D21" s="84">
        <v>108330</v>
      </c>
      <c r="E21" s="84">
        <v>102504.01</v>
      </c>
      <c r="F21" s="84"/>
    </row>
    <row r="22" spans="1:6" x14ac:dyDescent="0.25">
      <c r="A22" s="53" t="s">
        <v>109</v>
      </c>
      <c r="B22" s="54" t="s">
        <v>110</v>
      </c>
      <c r="C22" s="83">
        <f>C23+C24</f>
        <v>695869</v>
      </c>
      <c r="D22" s="83">
        <f>D23+D24</f>
        <v>695869</v>
      </c>
      <c r="E22" s="83">
        <f>E23+E24</f>
        <v>696159.38</v>
      </c>
      <c r="F22" s="83">
        <f>(E22*100)/D22</f>
        <v>100.04172911855537</v>
      </c>
    </row>
    <row r="23" spans="1:6" x14ac:dyDescent="0.25">
      <c r="A23" s="55" t="s">
        <v>111</v>
      </c>
      <c r="B23" s="56" t="s">
        <v>112</v>
      </c>
      <c r="C23" s="84">
        <v>333139</v>
      </c>
      <c r="D23" s="84">
        <v>333139</v>
      </c>
      <c r="E23" s="84">
        <v>278191.84000000003</v>
      </c>
      <c r="F23" s="84"/>
    </row>
    <row r="24" spans="1:6" x14ac:dyDescent="0.25">
      <c r="A24" s="55" t="s">
        <v>113</v>
      </c>
      <c r="B24" s="56" t="s">
        <v>114</v>
      </c>
      <c r="C24" s="84">
        <v>362730</v>
      </c>
      <c r="D24" s="84">
        <v>362730</v>
      </c>
      <c r="E24" s="84">
        <v>417967.54</v>
      </c>
      <c r="F24" s="84"/>
    </row>
    <row r="25" spans="1:6" x14ac:dyDescent="0.25">
      <c r="A25" s="51" t="s">
        <v>115</v>
      </c>
      <c r="B25" s="52" t="s">
        <v>116</v>
      </c>
      <c r="C25" s="82">
        <f>C26+C30+C37+C47</f>
        <v>815000</v>
      </c>
      <c r="D25" s="82">
        <f>D26+D30+D37+D47</f>
        <v>801700</v>
      </c>
      <c r="E25" s="82">
        <f>E26+E30+E37+E47</f>
        <v>801643.85000000009</v>
      </c>
      <c r="F25" s="81">
        <f>(E25*100)/D25</f>
        <v>99.992996133216934</v>
      </c>
    </row>
    <row r="26" spans="1:6" x14ac:dyDescent="0.25">
      <c r="A26" s="53" t="s">
        <v>117</v>
      </c>
      <c r="B26" s="54" t="s">
        <v>118</v>
      </c>
      <c r="C26" s="83">
        <f>C27+C28+C29</f>
        <v>49667</v>
      </c>
      <c r="D26" s="83">
        <f>D27+D28+D29</f>
        <v>49667</v>
      </c>
      <c r="E26" s="83">
        <f>E27+E28+E29</f>
        <v>41442.409999999996</v>
      </c>
      <c r="F26" s="83">
        <f>(E26*100)/D26</f>
        <v>83.440533956147931</v>
      </c>
    </row>
    <row r="27" spans="1:6" x14ac:dyDescent="0.25">
      <c r="A27" s="55" t="s">
        <v>119</v>
      </c>
      <c r="B27" s="56" t="s">
        <v>120</v>
      </c>
      <c r="C27" s="84">
        <v>8667</v>
      </c>
      <c r="D27" s="84">
        <v>8667</v>
      </c>
      <c r="E27" s="84">
        <v>4223.07</v>
      </c>
      <c r="F27" s="84"/>
    </row>
    <row r="28" spans="1:6" ht="26.4" x14ac:dyDescent="0.25">
      <c r="A28" s="55" t="s">
        <v>121</v>
      </c>
      <c r="B28" s="56" t="s">
        <v>122</v>
      </c>
      <c r="C28" s="84">
        <v>40000</v>
      </c>
      <c r="D28" s="84">
        <v>40000</v>
      </c>
      <c r="E28" s="84">
        <v>36964.339999999997</v>
      </c>
      <c r="F28" s="84"/>
    </row>
    <row r="29" spans="1:6" x14ac:dyDescent="0.25">
      <c r="A29" s="55" t="s">
        <v>123</v>
      </c>
      <c r="B29" s="56" t="s">
        <v>124</v>
      </c>
      <c r="C29" s="84">
        <v>1000</v>
      </c>
      <c r="D29" s="84">
        <v>1000</v>
      </c>
      <c r="E29" s="84">
        <v>255</v>
      </c>
      <c r="F29" s="84"/>
    </row>
    <row r="30" spans="1:6" x14ac:dyDescent="0.25">
      <c r="A30" s="53" t="s">
        <v>125</v>
      </c>
      <c r="B30" s="54" t="s">
        <v>126</v>
      </c>
      <c r="C30" s="83">
        <f>C31+C32+C33+C34+C35+C36</f>
        <v>605500</v>
      </c>
      <c r="D30" s="83">
        <f>D31+D32+D33+D34+D35+D36</f>
        <v>592200</v>
      </c>
      <c r="E30" s="83">
        <f>E31+E32+E33+E34+E35+E36</f>
        <v>538717.22000000009</v>
      </c>
      <c r="F30" s="83">
        <f>(E30*100)/D30</f>
        <v>90.968797703478572</v>
      </c>
    </row>
    <row r="31" spans="1:6" ht="26.4" x14ac:dyDescent="0.25">
      <c r="A31" s="55" t="s">
        <v>127</v>
      </c>
      <c r="B31" s="56" t="s">
        <v>128</v>
      </c>
      <c r="C31" s="84">
        <v>60000</v>
      </c>
      <c r="D31" s="84">
        <v>60000</v>
      </c>
      <c r="E31" s="84">
        <v>31736.03</v>
      </c>
      <c r="F31" s="84"/>
    </row>
    <row r="32" spans="1:6" x14ac:dyDescent="0.25">
      <c r="A32" s="55" t="s">
        <v>129</v>
      </c>
      <c r="B32" s="56" t="s">
        <v>130</v>
      </c>
      <c r="C32" s="84">
        <v>320000</v>
      </c>
      <c r="D32" s="84">
        <v>320000</v>
      </c>
      <c r="E32" s="84">
        <v>308867.38</v>
      </c>
      <c r="F32" s="84"/>
    </row>
    <row r="33" spans="1:6" x14ac:dyDescent="0.25">
      <c r="A33" s="55" t="s">
        <v>131</v>
      </c>
      <c r="B33" s="56" t="s">
        <v>132</v>
      </c>
      <c r="C33" s="84">
        <v>200000</v>
      </c>
      <c r="D33" s="84">
        <v>186700</v>
      </c>
      <c r="E33" s="84">
        <v>170346.97</v>
      </c>
      <c r="F33" s="84"/>
    </row>
    <row r="34" spans="1:6" ht="26.4" x14ac:dyDescent="0.25">
      <c r="A34" s="99" t="s">
        <v>133</v>
      </c>
      <c r="B34" s="100" t="s">
        <v>134</v>
      </c>
      <c r="C34" s="84">
        <v>12500</v>
      </c>
      <c r="D34" s="84">
        <v>12500</v>
      </c>
      <c r="E34" s="84">
        <v>13631.91</v>
      </c>
      <c r="F34" s="96"/>
    </row>
    <row r="35" spans="1:6" x14ac:dyDescent="0.25">
      <c r="A35" s="99" t="s">
        <v>135</v>
      </c>
      <c r="B35" s="100" t="s">
        <v>136</v>
      </c>
      <c r="C35" s="84">
        <v>6000</v>
      </c>
      <c r="D35" s="84">
        <v>6000</v>
      </c>
      <c r="E35" s="84">
        <v>10590.39</v>
      </c>
      <c r="F35" s="84"/>
    </row>
    <row r="36" spans="1:6" ht="26.4" x14ac:dyDescent="0.25">
      <c r="A36" s="99" t="s">
        <v>137</v>
      </c>
      <c r="B36" s="100" t="s">
        <v>138</v>
      </c>
      <c r="C36" s="84">
        <v>7000</v>
      </c>
      <c r="D36" s="84">
        <v>7000</v>
      </c>
      <c r="E36" s="84">
        <v>3544.54</v>
      </c>
      <c r="F36" s="84"/>
    </row>
    <row r="37" spans="1:6" x14ac:dyDescent="0.25">
      <c r="A37" s="101" t="s">
        <v>139</v>
      </c>
      <c r="B37" s="102" t="s">
        <v>140</v>
      </c>
      <c r="C37" s="83">
        <f>C38+C39+C40+C41+C42+C43+C44+C45+C46</f>
        <v>109433</v>
      </c>
      <c r="D37" s="83">
        <f>D38+D39+D40+D41+D42+D43+D44+D45+D46</f>
        <v>109433</v>
      </c>
      <c r="E37" s="83">
        <f>E38+E39+E40+E41+E42+E43+E44+E45+E46</f>
        <v>161554.66</v>
      </c>
      <c r="F37" s="83">
        <f>(E37*100)/D37</f>
        <v>147.62883225352499</v>
      </c>
    </row>
    <row r="38" spans="1:6" x14ac:dyDescent="0.25">
      <c r="A38" s="99" t="s">
        <v>141</v>
      </c>
      <c r="B38" s="100" t="s">
        <v>142</v>
      </c>
      <c r="C38" s="84">
        <v>8000</v>
      </c>
      <c r="D38" s="84">
        <v>8000</v>
      </c>
      <c r="E38" s="84">
        <v>15907.98</v>
      </c>
      <c r="F38" s="84"/>
    </row>
    <row r="39" spans="1:6" ht="26.4" x14ac:dyDescent="0.25">
      <c r="A39" s="99" t="s">
        <v>143</v>
      </c>
      <c r="B39" s="100" t="s">
        <v>144</v>
      </c>
      <c r="C39" s="84">
        <v>16000</v>
      </c>
      <c r="D39" s="84">
        <v>16000</v>
      </c>
      <c r="E39" s="84">
        <v>36407.040000000001</v>
      </c>
      <c r="F39" s="96"/>
    </row>
    <row r="40" spans="1:6" x14ac:dyDescent="0.25">
      <c r="A40" s="99" t="s">
        <v>145</v>
      </c>
      <c r="B40" s="100" t="s">
        <v>146</v>
      </c>
      <c r="C40" s="84">
        <v>3000</v>
      </c>
      <c r="D40" s="84">
        <v>3000</v>
      </c>
      <c r="E40" s="84">
        <v>3115.68</v>
      </c>
      <c r="F40" s="84"/>
    </row>
    <row r="41" spans="1:6" x14ac:dyDescent="0.25">
      <c r="A41" s="99" t="s">
        <v>147</v>
      </c>
      <c r="B41" s="100" t="s">
        <v>148</v>
      </c>
      <c r="C41" s="84">
        <v>53000</v>
      </c>
      <c r="D41" s="84">
        <v>53000</v>
      </c>
      <c r="E41" s="84">
        <v>62223.29</v>
      </c>
      <c r="F41" s="84"/>
    </row>
    <row r="42" spans="1:6" x14ac:dyDescent="0.25">
      <c r="A42" s="99" t="s">
        <v>149</v>
      </c>
      <c r="B42" s="100" t="s">
        <v>150</v>
      </c>
      <c r="C42" s="84">
        <v>1300</v>
      </c>
      <c r="D42" s="84">
        <v>1300</v>
      </c>
      <c r="E42" s="84">
        <v>2421.9699999999998</v>
      </c>
      <c r="F42" s="84"/>
    </row>
    <row r="43" spans="1:6" x14ac:dyDescent="0.25">
      <c r="A43" s="99" t="s">
        <v>151</v>
      </c>
      <c r="B43" s="100" t="s">
        <v>152</v>
      </c>
      <c r="C43" s="84">
        <v>5000</v>
      </c>
      <c r="D43" s="84">
        <v>5000</v>
      </c>
      <c r="E43" s="84">
        <v>13312.14</v>
      </c>
      <c r="F43" s="96"/>
    </row>
    <row r="44" spans="1:6" x14ac:dyDescent="0.25">
      <c r="A44" s="99" t="s">
        <v>153</v>
      </c>
      <c r="B44" s="100" t="s">
        <v>154</v>
      </c>
      <c r="C44" s="84">
        <v>12000</v>
      </c>
      <c r="D44" s="84">
        <v>12000</v>
      </c>
      <c r="E44" s="84">
        <v>10850.28</v>
      </c>
      <c r="F44" s="84"/>
    </row>
    <row r="45" spans="1:6" x14ac:dyDescent="0.25">
      <c r="A45" s="99" t="s">
        <v>155</v>
      </c>
      <c r="B45" s="100" t="s">
        <v>156</v>
      </c>
      <c r="C45" s="84">
        <v>133</v>
      </c>
      <c r="D45" s="84">
        <v>133</v>
      </c>
      <c r="E45" s="84">
        <v>0</v>
      </c>
      <c r="F45" s="84"/>
    </row>
    <row r="46" spans="1:6" x14ac:dyDescent="0.25">
      <c r="A46" s="99" t="s">
        <v>157</v>
      </c>
      <c r="B46" s="100" t="s">
        <v>158</v>
      </c>
      <c r="C46" s="84">
        <v>11000</v>
      </c>
      <c r="D46" s="84">
        <v>11000</v>
      </c>
      <c r="E46" s="84">
        <v>17316.28</v>
      </c>
      <c r="F46" s="84"/>
    </row>
    <row r="47" spans="1:6" ht="26.4" x14ac:dyDescent="0.25">
      <c r="A47" s="101" t="s">
        <v>159</v>
      </c>
      <c r="B47" s="102" t="s">
        <v>160</v>
      </c>
      <c r="C47" s="83">
        <f>C48+C49+C50+C51+C52</f>
        <v>50400</v>
      </c>
      <c r="D47" s="83">
        <f>D48+D49+D50+D51+D52</f>
        <v>50400</v>
      </c>
      <c r="E47" s="83">
        <f>E48+E49+E50+E51+E52</f>
        <v>59929.56</v>
      </c>
      <c r="F47" s="83">
        <f>(E47*100)/D47</f>
        <v>118.90785714285714</v>
      </c>
    </row>
    <row r="48" spans="1:6" ht="26.4" x14ac:dyDescent="0.25">
      <c r="A48" s="99" t="s">
        <v>161</v>
      </c>
      <c r="B48" s="100" t="s">
        <v>162</v>
      </c>
      <c r="C48" s="84">
        <v>46000</v>
      </c>
      <c r="D48" s="84">
        <v>46000</v>
      </c>
      <c r="E48" s="84">
        <v>50254.65</v>
      </c>
      <c r="F48" s="84"/>
    </row>
    <row r="49" spans="1:6" x14ac:dyDescent="0.25">
      <c r="A49" s="99" t="s">
        <v>163</v>
      </c>
      <c r="B49" s="100" t="s">
        <v>164</v>
      </c>
      <c r="C49" s="84">
        <v>2100</v>
      </c>
      <c r="D49" s="84">
        <v>2100</v>
      </c>
      <c r="E49" s="84">
        <v>5718.13</v>
      </c>
      <c r="F49" s="84"/>
    </row>
    <row r="50" spans="1:6" x14ac:dyDescent="0.25">
      <c r="A50" s="99" t="s">
        <v>165</v>
      </c>
      <c r="B50" s="100" t="s">
        <v>166</v>
      </c>
      <c r="C50" s="84">
        <v>1000</v>
      </c>
      <c r="D50" s="84">
        <v>1000</v>
      </c>
      <c r="E50" s="84">
        <v>2460.36</v>
      </c>
      <c r="F50" s="84"/>
    </row>
    <row r="51" spans="1:6" x14ac:dyDescent="0.25">
      <c r="A51" s="99" t="s">
        <v>167</v>
      </c>
      <c r="B51" s="100" t="s">
        <v>168</v>
      </c>
      <c r="C51" s="84">
        <v>0</v>
      </c>
      <c r="D51" s="84">
        <v>0</v>
      </c>
      <c r="E51" s="84">
        <v>408.15</v>
      </c>
      <c r="F51" s="84"/>
    </row>
    <row r="52" spans="1:6" ht="26.4" x14ac:dyDescent="0.25">
      <c r="A52" s="99" t="s">
        <v>169</v>
      </c>
      <c r="B52" s="100" t="s">
        <v>160</v>
      </c>
      <c r="C52" s="84">
        <v>1300</v>
      </c>
      <c r="D52" s="84">
        <v>1300</v>
      </c>
      <c r="E52" s="84">
        <v>1088.27</v>
      </c>
      <c r="F52" s="96"/>
    </row>
    <row r="53" spans="1:6" x14ac:dyDescent="0.25">
      <c r="A53" s="51" t="s">
        <v>170</v>
      </c>
      <c r="B53" s="52" t="s">
        <v>171</v>
      </c>
      <c r="C53" s="82">
        <f t="shared" ref="C53:E54" si="0">C54</f>
        <v>1325</v>
      </c>
      <c r="D53" s="82">
        <f t="shared" si="0"/>
        <v>1325</v>
      </c>
      <c r="E53" s="82">
        <f t="shared" si="0"/>
        <v>1310.55</v>
      </c>
      <c r="F53" s="81">
        <f>(E53*100)/D53</f>
        <v>98.909433962264146</v>
      </c>
    </row>
    <row r="54" spans="1:6" x14ac:dyDescent="0.25">
      <c r="A54" s="101" t="s">
        <v>176</v>
      </c>
      <c r="B54" s="102" t="s">
        <v>177</v>
      </c>
      <c r="C54" s="83">
        <f t="shared" si="0"/>
        <v>1325</v>
      </c>
      <c r="D54" s="83">
        <f t="shared" si="0"/>
        <v>1325</v>
      </c>
      <c r="E54" s="83">
        <f t="shared" si="0"/>
        <v>1310.55</v>
      </c>
      <c r="F54" s="83">
        <f>(E54*100)/D54</f>
        <v>98.909433962264146</v>
      </c>
    </row>
    <row r="55" spans="1:6" ht="26.4" x14ac:dyDescent="0.25">
      <c r="A55" s="99" t="s">
        <v>178</v>
      </c>
      <c r="B55" s="100" t="s">
        <v>179</v>
      </c>
      <c r="C55" s="84">
        <v>1325</v>
      </c>
      <c r="D55" s="84">
        <v>1325</v>
      </c>
      <c r="E55" s="84">
        <v>1310.55</v>
      </c>
      <c r="F55" s="84"/>
    </row>
    <row r="56" spans="1:6" x14ac:dyDescent="0.25">
      <c r="A56" s="49" t="s">
        <v>186</v>
      </c>
      <c r="B56" s="50" t="s">
        <v>187</v>
      </c>
      <c r="C56" s="80">
        <f>C57+C65</f>
        <v>231970</v>
      </c>
      <c r="D56" s="80">
        <f>D57+D65</f>
        <v>174470</v>
      </c>
      <c r="E56" s="80">
        <f>E57+E65</f>
        <v>168671.28</v>
      </c>
      <c r="F56" s="81">
        <f>(E56*100)/D56</f>
        <v>96.676379893391413</v>
      </c>
    </row>
    <row r="57" spans="1:6" x14ac:dyDescent="0.25">
      <c r="A57" s="51" t="s">
        <v>188</v>
      </c>
      <c r="B57" s="52" t="s">
        <v>189</v>
      </c>
      <c r="C57" s="82">
        <f>C58+C63</f>
        <v>161970</v>
      </c>
      <c r="D57" s="82">
        <f>D58+D63</f>
        <v>161970</v>
      </c>
      <c r="E57" s="82">
        <f>E58+E63</f>
        <v>156296.28</v>
      </c>
      <c r="F57" s="81">
        <f>(E57*100)/D57</f>
        <v>96.497055010187069</v>
      </c>
    </row>
    <row r="58" spans="1:6" x14ac:dyDescent="0.25">
      <c r="A58" s="101" t="s">
        <v>190</v>
      </c>
      <c r="B58" s="102" t="s">
        <v>191</v>
      </c>
      <c r="C58" s="83">
        <f>C59+C60+C61+C62</f>
        <v>24970</v>
      </c>
      <c r="D58" s="83">
        <f>D59+D60+D61+D62</f>
        <v>24970</v>
      </c>
      <c r="E58" s="83">
        <f>E59+E60+E61+E62</f>
        <v>24351.279999999999</v>
      </c>
      <c r="F58" s="83">
        <f>(E58*100)/D58</f>
        <v>97.522146575891071</v>
      </c>
    </row>
    <row r="59" spans="1:6" x14ac:dyDescent="0.25">
      <c r="A59" s="99" t="s">
        <v>192</v>
      </c>
      <c r="B59" s="100" t="s">
        <v>193</v>
      </c>
      <c r="C59" s="84">
        <v>4000</v>
      </c>
      <c r="D59" s="84">
        <v>4000</v>
      </c>
      <c r="E59" s="84">
        <v>3158.02</v>
      </c>
      <c r="F59" s="84"/>
    </row>
    <row r="60" spans="1:6" x14ac:dyDescent="0.25">
      <c r="A60" s="99" t="s">
        <v>194</v>
      </c>
      <c r="B60" s="100" t="s">
        <v>195</v>
      </c>
      <c r="C60" s="84">
        <v>500</v>
      </c>
      <c r="D60" s="84">
        <v>500</v>
      </c>
      <c r="E60" s="84">
        <v>0</v>
      </c>
      <c r="F60" s="84"/>
    </row>
    <row r="61" spans="1:6" x14ac:dyDescent="0.25">
      <c r="A61" s="99" t="s">
        <v>196</v>
      </c>
      <c r="B61" s="100" t="s">
        <v>197</v>
      </c>
      <c r="C61" s="84">
        <v>650</v>
      </c>
      <c r="D61" s="84">
        <v>650</v>
      </c>
      <c r="E61" s="84">
        <v>11678.63</v>
      </c>
      <c r="F61" s="84"/>
    </row>
    <row r="62" spans="1:6" x14ac:dyDescent="0.25">
      <c r="A62" s="99" t="s">
        <v>198</v>
      </c>
      <c r="B62" s="100" t="s">
        <v>199</v>
      </c>
      <c r="C62" s="84">
        <v>19820</v>
      </c>
      <c r="D62" s="84">
        <v>19820</v>
      </c>
      <c r="E62" s="84">
        <v>9514.6299999999992</v>
      </c>
      <c r="F62" s="84"/>
    </row>
    <row r="63" spans="1:6" x14ac:dyDescent="0.25">
      <c r="A63" s="101" t="s">
        <v>200</v>
      </c>
      <c r="B63" s="102" t="s">
        <v>201</v>
      </c>
      <c r="C63" s="83">
        <f>C64</f>
        <v>137000</v>
      </c>
      <c r="D63" s="83">
        <f>D64</f>
        <v>137000</v>
      </c>
      <c r="E63" s="83">
        <f>E64</f>
        <v>131945</v>
      </c>
      <c r="F63" s="83">
        <f>(E63*100)/D63</f>
        <v>96.310218978102185</v>
      </c>
    </row>
    <row r="64" spans="1:6" ht="26.4" x14ac:dyDescent="0.25">
      <c r="A64" s="99" t="s">
        <v>202</v>
      </c>
      <c r="B64" s="100" t="s">
        <v>203</v>
      </c>
      <c r="C64" s="84">
        <v>137000</v>
      </c>
      <c r="D64" s="84">
        <v>137000</v>
      </c>
      <c r="E64" s="84">
        <v>131945</v>
      </c>
      <c r="F64" s="84"/>
    </row>
    <row r="65" spans="1:6" x14ac:dyDescent="0.25">
      <c r="A65" s="51" t="s">
        <v>208</v>
      </c>
      <c r="B65" s="52" t="s">
        <v>209</v>
      </c>
      <c r="C65" s="82">
        <f t="shared" ref="C65:E66" si="1">C66</f>
        <v>70000</v>
      </c>
      <c r="D65" s="82">
        <f t="shared" si="1"/>
        <v>12500</v>
      </c>
      <c r="E65" s="82">
        <f t="shared" si="1"/>
        <v>12375</v>
      </c>
      <c r="F65" s="81">
        <f>(E65*100)/D65</f>
        <v>99</v>
      </c>
    </row>
    <row r="66" spans="1:6" ht="26.4" x14ac:dyDescent="0.25">
      <c r="A66" s="101" t="s">
        <v>210</v>
      </c>
      <c r="B66" s="102" t="s">
        <v>211</v>
      </c>
      <c r="C66" s="83">
        <f t="shared" si="1"/>
        <v>70000</v>
      </c>
      <c r="D66" s="83">
        <f t="shared" si="1"/>
        <v>12500</v>
      </c>
      <c r="E66" s="83">
        <f t="shared" si="1"/>
        <v>12375</v>
      </c>
      <c r="F66" s="83">
        <f>(E66*100)/D66</f>
        <v>99</v>
      </c>
    </row>
    <row r="67" spans="1:6" ht="26.4" x14ac:dyDescent="0.25">
      <c r="A67" s="99" t="s">
        <v>212</v>
      </c>
      <c r="B67" s="100" t="s">
        <v>211</v>
      </c>
      <c r="C67" s="84">
        <v>70000</v>
      </c>
      <c r="D67" s="84">
        <v>12500</v>
      </c>
      <c r="E67" s="84">
        <v>12375</v>
      </c>
      <c r="F67" s="84"/>
    </row>
    <row r="68" spans="1:6" x14ac:dyDescent="0.25">
      <c r="A68" s="49" t="s">
        <v>50</v>
      </c>
      <c r="B68" s="50" t="s">
        <v>51</v>
      </c>
      <c r="C68" s="80">
        <f t="shared" ref="C68:E69" si="2">C69</f>
        <v>4434385</v>
      </c>
      <c r="D68" s="80">
        <f t="shared" si="2"/>
        <v>4342585</v>
      </c>
      <c r="E68" s="80">
        <f t="shared" si="2"/>
        <v>4336394.4400000004</v>
      </c>
      <c r="F68" s="81">
        <f>(E68*100)/D68</f>
        <v>99.857445277409667</v>
      </c>
    </row>
    <row r="69" spans="1:6" x14ac:dyDescent="0.25">
      <c r="A69" s="51" t="s">
        <v>80</v>
      </c>
      <c r="B69" s="52" t="s">
        <v>81</v>
      </c>
      <c r="C69" s="82">
        <f t="shared" si="2"/>
        <v>4434385</v>
      </c>
      <c r="D69" s="82">
        <f t="shared" si="2"/>
        <v>4342585</v>
      </c>
      <c r="E69" s="82">
        <f t="shared" si="2"/>
        <v>4336394.4400000004</v>
      </c>
      <c r="F69" s="81">
        <f>(E69*100)/D69</f>
        <v>99.857445277409667</v>
      </c>
    </row>
    <row r="70" spans="1:6" ht="26.4" x14ac:dyDescent="0.25">
      <c r="A70" s="101" t="s">
        <v>82</v>
      </c>
      <c r="B70" s="102" t="s">
        <v>83</v>
      </c>
      <c r="C70" s="83">
        <f>C71+C72</f>
        <v>4434385</v>
      </c>
      <c r="D70" s="83">
        <f>D71+D72</f>
        <v>4342585</v>
      </c>
      <c r="E70" s="83">
        <f>E71+E72</f>
        <v>4336394.4400000004</v>
      </c>
      <c r="F70" s="83">
        <f>(E70*100)/D70</f>
        <v>99.857445277409667</v>
      </c>
    </row>
    <row r="71" spans="1:6" ht="26.4" x14ac:dyDescent="0.25">
      <c r="A71" s="99" t="s">
        <v>84</v>
      </c>
      <c r="B71" s="100" t="s">
        <v>85</v>
      </c>
      <c r="C71" s="84">
        <v>4202415</v>
      </c>
      <c r="D71" s="84">
        <v>4168115</v>
      </c>
      <c r="E71" s="84">
        <v>4167723.16</v>
      </c>
      <c r="F71" s="84"/>
    </row>
    <row r="72" spans="1:6" ht="26.4" x14ac:dyDescent="0.25">
      <c r="A72" s="99" t="s">
        <v>86</v>
      </c>
      <c r="B72" s="100" t="s">
        <v>87</v>
      </c>
      <c r="C72" s="84">
        <v>231970</v>
      </c>
      <c r="D72" s="84">
        <v>174470</v>
      </c>
      <c r="E72" s="84">
        <v>168671.28</v>
      </c>
      <c r="F72" s="84"/>
    </row>
    <row r="73" spans="1:6" x14ac:dyDescent="0.25">
      <c r="A73" s="48" t="s">
        <v>228</v>
      </c>
      <c r="B73" s="48" t="s">
        <v>236</v>
      </c>
      <c r="C73" s="78">
        <f t="shared" ref="C73:E76" si="3">C74</f>
        <v>38000</v>
      </c>
      <c r="D73" s="78">
        <f t="shared" si="3"/>
        <v>38000</v>
      </c>
      <c r="E73" s="78">
        <f t="shared" si="3"/>
        <v>10151.23</v>
      </c>
      <c r="F73" s="79">
        <f>(E73*100)/D73</f>
        <v>26.713763157894736</v>
      </c>
    </row>
    <row r="74" spans="1:6" x14ac:dyDescent="0.25">
      <c r="A74" s="49" t="s">
        <v>94</v>
      </c>
      <c r="B74" s="50" t="s">
        <v>95</v>
      </c>
      <c r="C74" s="80">
        <f t="shared" si="3"/>
        <v>38000</v>
      </c>
      <c r="D74" s="80">
        <f t="shared" si="3"/>
        <v>38000</v>
      </c>
      <c r="E74" s="80">
        <f t="shared" si="3"/>
        <v>10151.23</v>
      </c>
      <c r="F74" s="81">
        <f>(E74*100)/D74</f>
        <v>26.713763157894736</v>
      </c>
    </row>
    <row r="75" spans="1:6" x14ac:dyDescent="0.25">
      <c r="A75" s="51" t="s">
        <v>180</v>
      </c>
      <c r="B75" s="52" t="s">
        <v>181</v>
      </c>
      <c r="C75" s="82">
        <f t="shared" si="3"/>
        <v>38000</v>
      </c>
      <c r="D75" s="82">
        <f t="shared" si="3"/>
        <v>38000</v>
      </c>
      <c r="E75" s="82">
        <f t="shared" si="3"/>
        <v>10151.23</v>
      </c>
      <c r="F75" s="81">
        <f>(E75*100)/D75</f>
        <v>26.713763157894736</v>
      </c>
    </row>
    <row r="76" spans="1:6" x14ac:dyDescent="0.25">
      <c r="A76" s="101" t="s">
        <v>182</v>
      </c>
      <c r="B76" s="102" t="s">
        <v>183</v>
      </c>
      <c r="C76" s="83">
        <f t="shared" si="3"/>
        <v>38000</v>
      </c>
      <c r="D76" s="83">
        <f t="shared" si="3"/>
        <v>38000</v>
      </c>
      <c r="E76" s="83">
        <f t="shared" si="3"/>
        <v>10151.23</v>
      </c>
      <c r="F76" s="83">
        <f>(E76*100)/D76</f>
        <v>26.713763157894736</v>
      </c>
    </row>
    <row r="77" spans="1:6" x14ac:dyDescent="0.25">
      <c r="A77" s="99" t="s">
        <v>184</v>
      </c>
      <c r="B77" s="100" t="s">
        <v>185</v>
      </c>
      <c r="C77" s="84">
        <v>38000</v>
      </c>
      <c r="D77" s="84">
        <v>38000</v>
      </c>
      <c r="E77" s="84">
        <v>10151.23</v>
      </c>
      <c r="F77" s="84"/>
    </row>
    <row r="78" spans="1:6" x14ac:dyDescent="0.25">
      <c r="A78" s="49" t="s">
        <v>50</v>
      </c>
      <c r="B78" s="50" t="s">
        <v>51</v>
      </c>
      <c r="C78" s="80">
        <f t="shared" ref="C78:E80" si="4">C79</f>
        <v>32000</v>
      </c>
      <c r="D78" s="80">
        <f t="shared" si="4"/>
        <v>32000</v>
      </c>
      <c r="E78" s="80">
        <f t="shared" si="4"/>
        <v>10151.23</v>
      </c>
      <c r="F78" s="81">
        <f>(E78*100)/D78</f>
        <v>31.722593750000001</v>
      </c>
    </row>
    <row r="79" spans="1:6" x14ac:dyDescent="0.25">
      <c r="A79" s="51" t="s">
        <v>52</v>
      </c>
      <c r="B79" s="52" t="s">
        <v>53</v>
      </c>
      <c r="C79" s="82">
        <f t="shared" si="4"/>
        <v>32000</v>
      </c>
      <c r="D79" s="82">
        <f t="shared" si="4"/>
        <v>32000</v>
      </c>
      <c r="E79" s="82">
        <f t="shared" si="4"/>
        <v>10151.23</v>
      </c>
      <c r="F79" s="81">
        <f>(E79*100)/D79</f>
        <v>31.722593750000001</v>
      </c>
    </row>
    <row r="80" spans="1:6" x14ac:dyDescent="0.25">
      <c r="A80" s="101" t="s">
        <v>54</v>
      </c>
      <c r="B80" s="102" t="s">
        <v>55</v>
      </c>
      <c r="C80" s="83">
        <f t="shared" si="4"/>
        <v>32000</v>
      </c>
      <c r="D80" s="83">
        <f t="shared" si="4"/>
        <v>32000</v>
      </c>
      <c r="E80" s="83">
        <f t="shared" si="4"/>
        <v>10151.23</v>
      </c>
      <c r="F80" s="83">
        <f>(E80*100)/D80</f>
        <v>31.722593750000001</v>
      </c>
    </row>
    <row r="81" spans="1:6" ht="26.4" x14ac:dyDescent="0.25">
      <c r="A81" s="99" t="s">
        <v>56</v>
      </c>
      <c r="B81" s="100" t="s">
        <v>57</v>
      </c>
      <c r="C81" s="84">
        <v>32000</v>
      </c>
      <c r="D81" s="84">
        <v>32000</v>
      </c>
      <c r="E81" s="84">
        <v>10151.23</v>
      </c>
      <c r="F81" s="84"/>
    </row>
    <row r="82" spans="1:6" ht="39.6" x14ac:dyDescent="0.25">
      <c r="A82" s="103" t="s">
        <v>237</v>
      </c>
      <c r="B82" s="103" t="s">
        <v>238</v>
      </c>
      <c r="C82" s="47" t="s">
        <v>43</v>
      </c>
      <c r="D82" s="47" t="s">
        <v>232</v>
      </c>
      <c r="E82" s="47" t="s">
        <v>233</v>
      </c>
      <c r="F82" s="47" t="s">
        <v>234</v>
      </c>
    </row>
    <row r="83" spans="1:6" x14ac:dyDescent="0.25">
      <c r="A83" s="48" t="s">
        <v>96</v>
      </c>
      <c r="B83" s="48" t="s">
        <v>239</v>
      </c>
      <c r="C83" s="78">
        <f>C84+C110</f>
        <v>86400</v>
      </c>
      <c r="D83" s="78">
        <f>D84+D110</f>
        <v>86400</v>
      </c>
      <c r="E83" s="78">
        <f>E84+E110</f>
        <v>58276.02</v>
      </c>
      <c r="F83" s="79">
        <f>(E83*100)/D83</f>
        <v>67.449097222222221</v>
      </c>
    </row>
    <row r="84" spans="1:6" x14ac:dyDescent="0.25">
      <c r="A84" s="49" t="s">
        <v>94</v>
      </c>
      <c r="B84" s="50" t="s">
        <v>95</v>
      </c>
      <c r="C84" s="80">
        <f>C85+C107</f>
        <v>68400</v>
      </c>
      <c r="D84" s="80">
        <f>D85+D107</f>
        <v>68400</v>
      </c>
      <c r="E84" s="80">
        <f>E85+E107</f>
        <v>45057.53</v>
      </c>
      <c r="F84" s="81">
        <f>(E84*100)/D84</f>
        <v>65.873581871345024</v>
      </c>
    </row>
    <row r="85" spans="1:6" x14ac:dyDescent="0.25">
      <c r="A85" s="51" t="s">
        <v>115</v>
      </c>
      <c r="B85" s="52" t="s">
        <v>116</v>
      </c>
      <c r="C85" s="82">
        <f>C86+C88+C95+C102</f>
        <v>68400</v>
      </c>
      <c r="D85" s="82">
        <f>D86+D88+D95+D102</f>
        <v>68400</v>
      </c>
      <c r="E85" s="82">
        <f>E86+E88+E95+E102</f>
        <v>44782.52</v>
      </c>
      <c r="F85" s="81">
        <f>(E85*100)/D85</f>
        <v>65.471520467836257</v>
      </c>
    </row>
    <row r="86" spans="1:6" x14ac:dyDescent="0.25">
      <c r="A86" s="101" t="s">
        <v>117</v>
      </c>
      <c r="B86" s="102" t="s">
        <v>118</v>
      </c>
      <c r="C86" s="83">
        <f>C87</f>
        <v>700</v>
      </c>
      <c r="D86" s="83">
        <f>D87</f>
        <v>700</v>
      </c>
      <c r="E86" s="83">
        <f>E87</f>
        <v>30</v>
      </c>
      <c r="F86" s="83">
        <f>(E86*100)/D86</f>
        <v>4.2857142857142856</v>
      </c>
    </row>
    <row r="87" spans="1:6" x14ac:dyDescent="0.25">
      <c r="A87" s="99" t="s">
        <v>119</v>
      </c>
      <c r="B87" s="100" t="s">
        <v>120</v>
      </c>
      <c r="C87" s="84">
        <v>700</v>
      </c>
      <c r="D87" s="84">
        <v>700</v>
      </c>
      <c r="E87" s="84">
        <v>30</v>
      </c>
      <c r="F87" s="84"/>
    </row>
    <row r="88" spans="1:6" x14ac:dyDescent="0.25">
      <c r="A88" s="101" t="s">
        <v>125</v>
      </c>
      <c r="B88" s="102" t="s">
        <v>126</v>
      </c>
      <c r="C88" s="83">
        <f>C89+C90+C91+C92+C93+C94</f>
        <v>24900</v>
      </c>
      <c r="D88" s="83">
        <f>D89+D90+D91+D92+D93+D94</f>
        <v>24900</v>
      </c>
      <c r="E88" s="83">
        <f>E89+E90+E91+E92+E93+E94</f>
        <v>18994.5</v>
      </c>
      <c r="F88" s="83">
        <f>(E88*100)/D88</f>
        <v>76.283132530120483</v>
      </c>
    </row>
    <row r="89" spans="1:6" ht="26.4" x14ac:dyDescent="0.25">
      <c r="A89" s="99" t="s">
        <v>127</v>
      </c>
      <c r="B89" s="100" t="s">
        <v>128</v>
      </c>
      <c r="C89" s="84">
        <v>1400</v>
      </c>
      <c r="D89" s="84">
        <v>1400</v>
      </c>
      <c r="E89" s="84">
        <v>1345.74</v>
      </c>
      <c r="F89" s="84"/>
    </row>
    <row r="90" spans="1:6" x14ac:dyDescent="0.25">
      <c r="A90" s="99" t="s">
        <v>129</v>
      </c>
      <c r="B90" s="100" t="s">
        <v>130</v>
      </c>
      <c r="C90" s="84">
        <v>15000</v>
      </c>
      <c r="D90" s="84">
        <v>15000</v>
      </c>
      <c r="E90" s="84">
        <v>11154.42</v>
      </c>
      <c r="F90" s="84"/>
    </row>
    <row r="91" spans="1:6" x14ac:dyDescent="0.25">
      <c r="A91" s="99" t="s">
        <v>131</v>
      </c>
      <c r="B91" s="100" t="s">
        <v>132</v>
      </c>
      <c r="C91" s="84">
        <v>2000</v>
      </c>
      <c r="D91" s="84">
        <v>2000</v>
      </c>
      <c r="E91" s="84">
        <v>653.97</v>
      </c>
      <c r="F91" s="84"/>
    </row>
    <row r="92" spans="1:6" ht="26.4" x14ac:dyDescent="0.25">
      <c r="A92" s="99" t="s">
        <v>133</v>
      </c>
      <c r="B92" s="100" t="s">
        <v>134</v>
      </c>
      <c r="C92" s="84">
        <v>2000</v>
      </c>
      <c r="D92" s="84">
        <v>2000</v>
      </c>
      <c r="E92" s="84">
        <v>1936.11</v>
      </c>
      <c r="F92" s="84"/>
    </row>
    <row r="93" spans="1:6" x14ac:dyDescent="0.25">
      <c r="A93" s="99" t="s">
        <v>135</v>
      </c>
      <c r="B93" s="100" t="s">
        <v>136</v>
      </c>
      <c r="C93" s="84">
        <v>2500</v>
      </c>
      <c r="D93" s="84">
        <v>2500</v>
      </c>
      <c r="E93" s="84">
        <v>2498.13</v>
      </c>
      <c r="F93" s="84"/>
    </row>
    <row r="94" spans="1:6" ht="26.4" x14ac:dyDescent="0.25">
      <c r="A94" s="99" t="s">
        <v>137</v>
      </c>
      <c r="B94" s="100" t="s">
        <v>138</v>
      </c>
      <c r="C94" s="84">
        <v>2000</v>
      </c>
      <c r="D94" s="84">
        <v>2000</v>
      </c>
      <c r="E94" s="84">
        <v>1406.13</v>
      </c>
      <c r="F94" s="84"/>
    </row>
    <row r="95" spans="1:6" x14ac:dyDescent="0.25">
      <c r="A95" s="101" t="s">
        <v>139</v>
      </c>
      <c r="B95" s="102" t="s">
        <v>140</v>
      </c>
      <c r="C95" s="83">
        <f>C96+C97+C98+C99+C100+C101</f>
        <v>20700</v>
      </c>
      <c r="D95" s="83">
        <f>D96+D97+D98+D99+D100+D101</f>
        <v>20700</v>
      </c>
      <c r="E95" s="83">
        <f>E96+E97+E98+E99+E100+E101</f>
        <v>17154.84</v>
      </c>
      <c r="F95" s="83">
        <f>(E95*100)/D95</f>
        <v>82.873623188405801</v>
      </c>
    </row>
    <row r="96" spans="1:6" x14ac:dyDescent="0.25">
      <c r="A96" s="99" t="s">
        <v>141</v>
      </c>
      <c r="B96" s="100" t="s">
        <v>142</v>
      </c>
      <c r="C96" s="84">
        <v>300</v>
      </c>
      <c r="D96" s="84">
        <v>300</v>
      </c>
      <c r="E96" s="84">
        <v>346.2</v>
      </c>
      <c r="F96" s="84"/>
    </row>
    <row r="97" spans="1:6" ht="26.4" x14ac:dyDescent="0.25">
      <c r="A97" s="99" t="s">
        <v>143</v>
      </c>
      <c r="B97" s="100" t="s">
        <v>144</v>
      </c>
      <c r="C97" s="84">
        <v>2000</v>
      </c>
      <c r="D97" s="84">
        <v>2000</v>
      </c>
      <c r="E97" s="84">
        <v>345.9</v>
      </c>
      <c r="F97" s="84"/>
    </row>
    <row r="98" spans="1:6" x14ac:dyDescent="0.25">
      <c r="A98" s="99" t="s">
        <v>149</v>
      </c>
      <c r="B98" s="100" t="s">
        <v>150</v>
      </c>
      <c r="C98" s="84">
        <v>3600</v>
      </c>
      <c r="D98" s="84">
        <v>3600</v>
      </c>
      <c r="E98" s="84">
        <v>3508.86</v>
      </c>
      <c r="F98" s="84"/>
    </row>
    <row r="99" spans="1:6" x14ac:dyDescent="0.25">
      <c r="A99" s="99" t="s">
        <v>151</v>
      </c>
      <c r="B99" s="100" t="s">
        <v>152</v>
      </c>
      <c r="C99" s="84">
        <v>800</v>
      </c>
      <c r="D99" s="84">
        <v>800</v>
      </c>
      <c r="E99" s="84">
        <v>484.11</v>
      </c>
      <c r="F99" s="84"/>
    </row>
    <row r="100" spans="1:6" x14ac:dyDescent="0.25">
      <c r="A100" s="99" t="s">
        <v>153</v>
      </c>
      <c r="B100" s="100" t="s">
        <v>154</v>
      </c>
      <c r="C100" s="84">
        <v>0</v>
      </c>
      <c r="D100" s="84">
        <v>0</v>
      </c>
      <c r="E100" s="84">
        <v>0</v>
      </c>
      <c r="F100" s="84"/>
    </row>
    <row r="101" spans="1:6" x14ac:dyDescent="0.25">
      <c r="A101" s="99" t="s">
        <v>157</v>
      </c>
      <c r="B101" s="100" t="s">
        <v>158</v>
      </c>
      <c r="C101" s="84">
        <v>14000</v>
      </c>
      <c r="D101" s="84">
        <v>14000</v>
      </c>
      <c r="E101" s="84">
        <v>12469.77</v>
      </c>
      <c r="F101" s="84"/>
    </row>
    <row r="102" spans="1:6" ht="26.4" x14ac:dyDescent="0.25">
      <c r="A102" s="101" t="s">
        <v>159</v>
      </c>
      <c r="B102" s="102" t="s">
        <v>160</v>
      </c>
      <c r="C102" s="83">
        <f>C103+C104+C105+C106</f>
        <v>22100</v>
      </c>
      <c r="D102" s="83">
        <f>D103+D104+D105+D106</f>
        <v>22100</v>
      </c>
      <c r="E102" s="83">
        <f>E103+E104+E105+E106</f>
        <v>8603.18</v>
      </c>
      <c r="F102" s="83">
        <f>(E102*100)/D102</f>
        <v>38.928416289592761</v>
      </c>
    </row>
    <row r="103" spans="1:6" ht="26.4" x14ac:dyDescent="0.25">
      <c r="A103" s="99" t="s">
        <v>161</v>
      </c>
      <c r="B103" s="100" t="s">
        <v>162</v>
      </c>
      <c r="C103" s="84">
        <v>18000</v>
      </c>
      <c r="D103" s="84">
        <v>18000</v>
      </c>
      <c r="E103" s="84">
        <v>7650.24</v>
      </c>
      <c r="F103" s="84"/>
    </row>
    <row r="104" spans="1:6" x14ac:dyDescent="0.25">
      <c r="A104" s="99" t="s">
        <v>163</v>
      </c>
      <c r="B104" s="100" t="s">
        <v>164</v>
      </c>
      <c r="C104" s="84">
        <v>2000</v>
      </c>
      <c r="D104" s="84">
        <v>2000</v>
      </c>
      <c r="E104" s="84">
        <v>111.42</v>
      </c>
      <c r="F104" s="84"/>
    </row>
    <row r="105" spans="1:6" x14ac:dyDescent="0.25">
      <c r="A105" s="99" t="s">
        <v>165</v>
      </c>
      <c r="B105" s="100" t="s">
        <v>166</v>
      </c>
      <c r="C105" s="84">
        <v>600</v>
      </c>
      <c r="D105" s="84">
        <v>600</v>
      </c>
      <c r="E105" s="84">
        <v>151.09</v>
      </c>
      <c r="F105" s="84"/>
    </row>
    <row r="106" spans="1:6" ht="26.4" x14ac:dyDescent="0.25">
      <c r="A106" s="99" t="s">
        <v>169</v>
      </c>
      <c r="B106" s="100" t="s">
        <v>160</v>
      </c>
      <c r="C106" s="84">
        <v>1500</v>
      </c>
      <c r="D106" s="84">
        <v>1500</v>
      </c>
      <c r="E106" s="84">
        <v>690.43</v>
      </c>
      <c r="F106" s="84"/>
    </row>
    <row r="107" spans="1:6" x14ac:dyDescent="0.25">
      <c r="A107" s="51" t="s">
        <v>170</v>
      </c>
      <c r="B107" s="52" t="s">
        <v>171</v>
      </c>
      <c r="C107" s="82">
        <f t="shared" ref="C107:E108" si="5">C108</f>
        <v>0</v>
      </c>
      <c r="D107" s="82">
        <f t="shared" si="5"/>
        <v>0</v>
      </c>
      <c r="E107" s="82">
        <f t="shared" si="5"/>
        <v>275.01</v>
      </c>
      <c r="F107" s="81" t="e">
        <f>(E107*100)/D107</f>
        <v>#DIV/0!</v>
      </c>
    </row>
    <row r="108" spans="1:6" x14ac:dyDescent="0.25">
      <c r="A108" s="101" t="s">
        <v>172</v>
      </c>
      <c r="B108" s="102" t="s">
        <v>173</v>
      </c>
      <c r="C108" s="83">
        <f t="shared" si="5"/>
        <v>0</v>
      </c>
      <c r="D108" s="83">
        <f t="shared" si="5"/>
        <v>0</v>
      </c>
      <c r="E108" s="83">
        <f t="shared" si="5"/>
        <v>275.01</v>
      </c>
      <c r="F108" s="83" t="e">
        <f>(E108*100)/D108</f>
        <v>#DIV/0!</v>
      </c>
    </row>
    <row r="109" spans="1:6" ht="26.4" x14ac:dyDescent="0.25">
      <c r="A109" s="99" t="s">
        <v>174</v>
      </c>
      <c r="B109" s="100" t="s">
        <v>175</v>
      </c>
      <c r="C109" s="84">
        <v>0</v>
      </c>
      <c r="D109" s="84">
        <v>0</v>
      </c>
      <c r="E109" s="84">
        <v>275.01</v>
      </c>
      <c r="F109" s="84"/>
    </row>
    <row r="110" spans="1:6" x14ac:dyDescent="0.25">
      <c r="A110" s="49" t="s">
        <v>186</v>
      </c>
      <c r="B110" s="50" t="s">
        <v>187</v>
      </c>
      <c r="C110" s="80">
        <f>C111</f>
        <v>18000</v>
      </c>
      <c r="D110" s="80">
        <f>D111</f>
        <v>18000</v>
      </c>
      <c r="E110" s="80">
        <f>E111</f>
        <v>13218.49</v>
      </c>
      <c r="F110" s="81">
        <f>(E110*100)/D110</f>
        <v>73.436055555555555</v>
      </c>
    </row>
    <row r="111" spans="1:6" x14ac:dyDescent="0.25">
      <c r="A111" s="51" t="s">
        <v>188</v>
      </c>
      <c r="B111" s="52" t="s">
        <v>189</v>
      </c>
      <c r="C111" s="82">
        <f>C112+C117</f>
        <v>18000</v>
      </c>
      <c r="D111" s="82">
        <f>D112+D117</f>
        <v>18000</v>
      </c>
      <c r="E111" s="82">
        <f>E112+E117</f>
        <v>13218.49</v>
      </c>
      <c r="F111" s="81">
        <f>(E111*100)/D111</f>
        <v>73.436055555555555</v>
      </c>
    </row>
    <row r="112" spans="1:6" x14ac:dyDescent="0.25">
      <c r="A112" s="101" t="s">
        <v>190</v>
      </c>
      <c r="B112" s="102" t="s">
        <v>191</v>
      </c>
      <c r="C112" s="83">
        <f>C113+C114+C115+C116</f>
        <v>3500</v>
      </c>
      <c r="D112" s="83">
        <f>D113+D114+D115+D116</f>
        <v>3500</v>
      </c>
      <c r="E112" s="83">
        <f>E113+E114+E115+E116</f>
        <v>558.75</v>
      </c>
      <c r="F112" s="83">
        <f>(E112*100)/D112</f>
        <v>15.964285714285714</v>
      </c>
    </row>
    <row r="113" spans="1:6" x14ac:dyDescent="0.25">
      <c r="A113" s="99" t="s">
        <v>192</v>
      </c>
      <c r="B113" s="100" t="s">
        <v>193</v>
      </c>
      <c r="C113" s="84">
        <v>500</v>
      </c>
      <c r="D113" s="84">
        <v>500</v>
      </c>
      <c r="E113" s="84">
        <v>0</v>
      </c>
      <c r="F113" s="84"/>
    </row>
    <row r="114" spans="1:6" x14ac:dyDescent="0.25">
      <c r="A114" s="99" t="s">
        <v>194</v>
      </c>
      <c r="B114" s="100" t="s">
        <v>195</v>
      </c>
      <c r="C114" s="84">
        <v>0</v>
      </c>
      <c r="D114" s="84">
        <v>0</v>
      </c>
      <c r="E114" s="84">
        <v>0</v>
      </c>
      <c r="F114" s="84"/>
    </row>
    <row r="115" spans="1:6" x14ac:dyDescent="0.25">
      <c r="A115" s="99" t="s">
        <v>196</v>
      </c>
      <c r="B115" s="100" t="s">
        <v>197</v>
      </c>
      <c r="C115" s="84">
        <v>500</v>
      </c>
      <c r="D115" s="84">
        <v>500</v>
      </c>
      <c r="E115" s="84">
        <v>0</v>
      </c>
      <c r="F115" s="84"/>
    </row>
    <row r="116" spans="1:6" x14ac:dyDescent="0.25">
      <c r="A116" s="99" t="s">
        <v>198</v>
      </c>
      <c r="B116" s="100" t="s">
        <v>199</v>
      </c>
      <c r="C116" s="84">
        <v>2500</v>
      </c>
      <c r="D116" s="84">
        <v>2500</v>
      </c>
      <c r="E116" s="84">
        <v>558.75</v>
      </c>
      <c r="F116" s="84"/>
    </row>
    <row r="117" spans="1:6" x14ac:dyDescent="0.25">
      <c r="A117" s="101" t="s">
        <v>200</v>
      </c>
      <c r="B117" s="102" t="s">
        <v>201</v>
      </c>
      <c r="C117" s="83">
        <f>C118</f>
        <v>14500</v>
      </c>
      <c r="D117" s="83">
        <f>D118</f>
        <v>14500</v>
      </c>
      <c r="E117" s="83">
        <f>E118</f>
        <v>12659.74</v>
      </c>
      <c r="F117" s="83">
        <f>(E117*100)/D117</f>
        <v>87.308551724137928</v>
      </c>
    </row>
    <row r="118" spans="1:6" ht="26.4" x14ac:dyDescent="0.25">
      <c r="A118" s="99" t="s">
        <v>202</v>
      </c>
      <c r="B118" s="100" t="s">
        <v>203</v>
      </c>
      <c r="C118" s="84">
        <v>14500</v>
      </c>
      <c r="D118" s="84">
        <v>14500</v>
      </c>
      <c r="E118" s="84">
        <v>12659.74</v>
      </c>
      <c r="F118" s="84"/>
    </row>
    <row r="119" spans="1:6" x14ac:dyDescent="0.25">
      <c r="A119" s="49" t="s">
        <v>50</v>
      </c>
      <c r="B119" s="50" t="s">
        <v>51</v>
      </c>
      <c r="C119" s="80">
        <f>C120+C123+C127</f>
        <v>50000</v>
      </c>
      <c r="D119" s="80">
        <f>D120+D123+D127</f>
        <v>50000</v>
      </c>
      <c r="E119" s="80">
        <f>E120+E123+E127</f>
        <v>42684.4</v>
      </c>
      <c r="F119" s="81">
        <f>(E119*100)/D119</f>
        <v>85.368799999999993</v>
      </c>
    </row>
    <row r="120" spans="1:6" x14ac:dyDescent="0.25">
      <c r="A120" s="51" t="s">
        <v>66</v>
      </c>
      <c r="B120" s="52" t="s">
        <v>67</v>
      </c>
      <c r="C120" s="82">
        <f t="shared" ref="C120:E121" si="6">C121</f>
        <v>0</v>
      </c>
      <c r="D120" s="82">
        <f t="shared" si="6"/>
        <v>0</v>
      </c>
      <c r="E120" s="82">
        <f t="shared" si="6"/>
        <v>0.68</v>
      </c>
      <c r="F120" s="81" t="e">
        <f>(E120*100)/D120</f>
        <v>#DIV/0!</v>
      </c>
    </row>
    <row r="121" spans="1:6" x14ac:dyDescent="0.25">
      <c r="A121" s="101" t="s">
        <v>68</v>
      </c>
      <c r="B121" s="102" t="s">
        <v>69</v>
      </c>
      <c r="C121" s="83">
        <f t="shared" si="6"/>
        <v>0</v>
      </c>
      <c r="D121" s="83">
        <f t="shared" si="6"/>
        <v>0</v>
      </c>
      <c r="E121" s="83">
        <f t="shared" si="6"/>
        <v>0.68</v>
      </c>
      <c r="F121" s="83" t="e">
        <f>(E121*100)/D121</f>
        <v>#DIV/0!</v>
      </c>
    </row>
    <row r="122" spans="1:6" ht="26.4" x14ac:dyDescent="0.25">
      <c r="A122" s="99" t="s">
        <v>70</v>
      </c>
      <c r="B122" s="100" t="s">
        <v>71</v>
      </c>
      <c r="C122" s="84">
        <v>0</v>
      </c>
      <c r="D122" s="84">
        <v>0</v>
      </c>
      <c r="E122" s="84">
        <v>0.68</v>
      </c>
      <c r="F122" s="84"/>
    </row>
    <row r="123" spans="1:6" x14ac:dyDescent="0.25">
      <c r="A123" s="51" t="s">
        <v>72</v>
      </c>
      <c r="B123" s="52" t="s">
        <v>73</v>
      </c>
      <c r="C123" s="82">
        <f>C124</f>
        <v>50000</v>
      </c>
      <c r="D123" s="82">
        <f>D124</f>
        <v>50000</v>
      </c>
      <c r="E123" s="82">
        <f>E124</f>
        <v>40775</v>
      </c>
      <c r="F123" s="81">
        <f>(E123*100)/D123</f>
        <v>81.55</v>
      </c>
    </row>
    <row r="124" spans="1:6" ht="26.4" x14ac:dyDescent="0.25">
      <c r="A124" s="101" t="s">
        <v>74</v>
      </c>
      <c r="B124" s="102" t="s">
        <v>75</v>
      </c>
      <c r="C124" s="83">
        <f>C125+C126</f>
        <v>50000</v>
      </c>
      <c r="D124" s="83">
        <f>D125+D126</f>
        <v>50000</v>
      </c>
      <c r="E124" s="83">
        <f>E125+E126</f>
        <v>40775</v>
      </c>
      <c r="F124" s="83">
        <f>(E124*100)/D124</f>
        <v>81.55</v>
      </c>
    </row>
    <row r="125" spans="1:6" ht="26.4" x14ac:dyDescent="0.25">
      <c r="A125" s="99" t="s">
        <v>76</v>
      </c>
      <c r="B125" s="100" t="s">
        <v>77</v>
      </c>
      <c r="C125" s="84">
        <v>46000</v>
      </c>
      <c r="D125" s="84">
        <v>46000</v>
      </c>
      <c r="E125" s="84">
        <v>28240.5</v>
      </c>
      <c r="F125" s="84"/>
    </row>
    <row r="126" spans="1:6" s="97" customFormat="1" x14ac:dyDescent="0.25">
      <c r="A126" s="99" t="s">
        <v>78</v>
      </c>
      <c r="B126" s="100" t="s">
        <v>79</v>
      </c>
      <c r="C126" s="84">
        <v>4000</v>
      </c>
      <c r="D126" s="84">
        <v>4000</v>
      </c>
      <c r="E126" s="84">
        <v>12534.5</v>
      </c>
      <c r="F126" s="96"/>
    </row>
    <row r="127" spans="1:6" x14ac:dyDescent="0.25">
      <c r="A127" s="51" t="s">
        <v>88</v>
      </c>
      <c r="B127" s="52" t="s">
        <v>89</v>
      </c>
      <c r="C127" s="82">
        <f t="shared" ref="C127:E128" si="7">C128</f>
        <v>0</v>
      </c>
      <c r="D127" s="82">
        <f t="shared" si="7"/>
        <v>0</v>
      </c>
      <c r="E127" s="82">
        <f t="shared" si="7"/>
        <v>1908.72</v>
      </c>
      <c r="F127" s="81" t="e">
        <f>(E127*100)/D127</f>
        <v>#DIV/0!</v>
      </c>
    </row>
    <row r="128" spans="1:6" x14ac:dyDescent="0.25">
      <c r="A128" s="101" t="s">
        <v>90</v>
      </c>
      <c r="B128" s="102" t="s">
        <v>91</v>
      </c>
      <c r="C128" s="83">
        <f t="shared" si="7"/>
        <v>0</v>
      </c>
      <c r="D128" s="83">
        <f t="shared" si="7"/>
        <v>0</v>
      </c>
      <c r="E128" s="83">
        <f t="shared" si="7"/>
        <v>1908.72</v>
      </c>
      <c r="F128" s="83" t="e">
        <f>(E128*100)/D128</f>
        <v>#DIV/0!</v>
      </c>
    </row>
    <row r="129" spans="1:6" x14ac:dyDescent="0.25">
      <c r="A129" s="99" t="s">
        <v>92</v>
      </c>
      <c r="B129" s="100" t="s">
        <v>93</v>
      </c>
      <c r="C129" s="84">
        <v>0</v>
      </c>
      <c r="D129" s="84">
        <v>0</v>
      </c>
      <c r="E129" s="84">
        <v>1908.72</v>
      </c>
      <c r="F129" s="84"/>
    </row>
    <row r="130" spans="1:6" x14ac:dyDescent="0.25">
      <c r="A130" s="48" t="s">
        <v>229</v>
      </c>
      <c r="B130" s="48" t="s">
        <v>240</v>
      </c>
      <c r="C130" s="78">
        <f>C131+C145</f>
        <v>55363</v>
      </c>
      <c r="D130" s="78">
        <f>D131+D145</f>
        <v>55363</v>
      </c>
      <c r="E130" s="78">
        <f>E131+E145</f>
        <v>28614.469999999994</v>
      </c>
      <c r="F130" s="79">
        <f>(E130*100)/D130</f>
        <v>51.685186857648603</v>
      </c>
    </row>
    <row r="131" spans="1:6" x14ac:dyDescent="0.25">
      <c r="A131" s="49" t="s">
        <v>94</v>
      </c>
      <c r="B131" s="50" t="s">
        <v>95</v>
      </c>
      <c r="C131" s="80">
        <f>C132</f>
        <v>54363</v>
      </c>
      <c r="D131" s="80">
        <f>D132</f>
        <v>54363</v>
      </c>
      <c r="E131" s="80">
        <f>E132</f>
        <v>28614.469999999994</v>
      </c>
      <c r="F131" s="81">
        <f>(E131*100)/D131</f>
        <v>52.635928848665444</v>
      </c>
    </row>
    <row r="132" spans="1:6" x14ac:dyDescent="0.25">
      <c r="A132" s="51" t="s">
        <v>115</v>
      </c>
      <c r="B132" s="52" t="s">
        <v>116</v>
      </c>
      <c r="C132" s="82">
        <f>C133+C139+C142</f>
        <v>54363</v>
      </c>
      <c r="D132" s="82">
        <f>D133+D139+D142</f>
        <v>54363</v>
      </c>
      <c r="E132" s="82">
        <f>E133+E139+E142</f>
        <v>28614.469999999994</v>
      </c>
      <c r="F132" s="81">
        <f>(E132*100)/D132</f>
        <v>52.635928848665444</v>
      </c>
    </row>
    <row r="133" spans="1:6" x14ac:dyDescent="0.25">
      <c r="A133" s="101" t="s">
        <v>125</v>
      </c>
      <c r="B133" s="102" t="s">
        <v>126</v>
      </c>
      <c r="C133" s="83">
        <f>C134+C135+C136+C137+C138</f>
        <v>29200</v>
      </c>
      <c r="D133" s="83">
        <f>D134+D135+D136+D137+D138</f>
        <v>29200</v>
      </c>
      <c r="E133" s="83">
        <f>E134+E135+E136+E137+E138</f>
        <v>15401.669999999998</v>
      </c>
      <c r="F133" s="83">
        <f>(E133*100)/D133</f>
        <v>52.745445205479442</v>
      </c>
    </row>
    <row r="134" spans="1:6" ht="26.4" x14ac:dyDescent="0.25">
      <c r="A134" s="99" t="s">
        <v>127</v>
      </c>
      <c r="B134" s="100" t="s">
        <v>128</v>
      </c>
      <c r="C134" s="84">
        <v>3000</v>
      </c>
      <c r="D134" s="84">
        <v>3000</v>
      </c>
      <c r="E134" s="84">
        <v>2487.5700000000002</v>
      </c>
      <c r="F134" s="84"/>
    </row>
    <row r="135" spans="1:6" x14ac:dyDescent="0.25">
      <c r="A135" s="99" t="s">
        <v>129</v>
      </c>
      <c r="B135" s="100" t="s">
        <v>130</v>
      </c>
      <c r="C135" s="84">
        <v>16000</v>
      </c>
      <c r="D135" s="84">
        <v>16000</v>
      </c>
      <c r="E135" s="84">
        <v>8680.43</v>
      </c>
      <c r="F135" s="84"/>
    </row>
    <row r="136" spans="1:6" x14ac:dyDescent="0.25">
      <c r="A136" s="99" t="s">
        <v>131</v>
      </c>
      <c r="B136" s="100" t="s">
        <v>132</v>
      </c>
      <c r="C136" s="84">
        <v>4000</v>
      </c>
      <c r="D136" s="84">
        <v>4000</v>
      </c>
      <c r="E136" s="84">
        <v>2369.81</v>
      </c>
      <c r="F136" s="84"/>
    </row>
    <row r="137" spans="1:6" ht="26.4" x14ac:dyDescent="0.25">
      <c r="A137" s="99" t="s">
        <v>133</v>
      </c>
      <c r="B137" s="100" t="s">
        <v>134</v>
      </c>
      <c r="C137" s="84">
        <v>6000</v>
      </c>
      <c r="D137" s="84">
        <v>6000</v>
      </c>
      <c r="E137" s="84">
        <v>1710.56</v>
      </c>
      <c r="F137" s="84"/>
    </row>
    <row r="138" spans="1:6" ht="26.4" x14ac:dyDescent="0.25">
      <c r="A138" s="99" t="s">
        <v>137</v>
      </c>
      <c r="B138" s="100" t="s">
        <v>138</v>
      </c>
      <c r="C138" s="84">
        <v>200</v>
      </c>
      <c r="D138" s="84">
        <v>200</v>
      </c>
      <c r="E138" s="84">
        <v>153.30000000000001</v>
      </c>
      <c r="F138" s="84"/>
    </row>
    <row r="139" spans="1:6" x14ac:dyDescent="0.25">
      <c r="A139" s="101" t="s">
        <v>139</v>
      </c>
      <c r="B139" s="102" t="s">
        <v>140</v>
      </c>
      <c r="C139" s="83">
        <f>C140+C141</f>
        <v>14000</v>
      </c>
      <c r="D139" s="83">
        <f>D140+D141</f>
        <v>14000</v>
      </c>
      <c r="E139" s="83">
        <f>E140+E141</f>
        <v>7373.8099999999995</v>
      </c>
      <c r="F139" s="83">
        <f>(E139*100)/D139</f>
        <v>52.670071428571426</v>
      </c>
    </row>
    <row r="140" spans="1:6" ht="26.4" x14ac:dyDescent="0.25">
      <c r="A140" s="99" t="s">
        <v>143</v>
      </c>
      <c r="B140" s="100" t="s">
        <v>144</v>
      </c>
      <c r="C140" s="84">
        <v>6000</v>
      </c>
      <c r="D140" s="84">
        <v>6000</v>
      </c>
      <c r="E140" s="84">
        <v>3470.94</v>
      </c>
      <c r="F140" s="84"/>
    </row>
    <row r="141" spans="1:6" x14ac:dyDescent="0.25">
      <c r="A141" s="99" t="s">
        <v>157</v>
      </c>
      <c r="B141" s="100" t="s">
        <v>158</v>
      </c>
      <c r="C141" s="84">
        <v>8000</v>
      </c>
      <c r="D141" s="84">
        <v>8000</v>
      </c>
      <c r="E141" s="84">
        <v>3902.87</v>
      </c>
      <c r="F141" s="84"/>
    </row>
    <row r="142" spans="1:6" ht="26.4" x14ac:dyDescent="0.25">
      <c r="A142" s="101" t="s">
        <v>159</v>
      </c>
      <c r="B142" s="102" t="s">
        <v>160</v>
      </c>
      <c r="C142" s="83">
        <f>C143+C144</f>
        <v>11163</v>
      </c>
      <c r="D142" s="83">
        <f>D143+D144</f>
        <v>11163</v>
      </c>
      <c r="E142" s="83">
        <f>E143+E144</f>
        <v>5838.99</v>
      </c>
      <c r="F142" s="83">
        <f>(E142*100)/D142</f>
        <v>52.30663800053749</v>
      </c>
    </row>
    <row r="143" spans="1:6" ht="26.4" x14ac:dyDescent="0.25">
      <c r="A143" s="99" t="s">
        <v>161</v>
      </c>
      <c r="B143" s="100" t="s">
        <v>162</v>
      </c>
      <c r="C143" s="84">
        <v>5163</v>
      </c>
      <c r="D143" s="84">
        <v>5163</v>
      </c>
      <c r="E143" s="84">
        <v>5162.3</v>
      </c>
      <c r="F143" s="84"/>
    </row>
    <row r="144" spans="1:6" x14ac:dyDescent="0.25">
      <c r="A144" s="99" t="s">
        <v>163</v>
      </c>
      <c r="B144" s="100" t="s">
        <v>164</v>
      </c>
      <c r="C144" s="84">
        <v>6000</v>
      </c>
      <c r="D144" s="84">
        <v>6000</v>
      </c>
      <c r="E144" s="84">
        <v>676.69</v>
      </c>
      <c r="F144" s="84"/>
    </row>
    <row r="145" spans="1:6" x14ac:dyDescent="0.25">
      <c r="A145" s="49" t="s">
        <v>186</v>
      </c>
      <c r="B145" s="50" t="s">
        <v>187</v>
      </c>
      <c r="C145" s="80">
        <f t="shared" ref="C145:E147" si="8">C146</f>
        <v>1000</v>
      </c>
      <c r="D145" s="80">
        <f t="shared" si="8"/>
        <v>1000</v>
      </c>
      <c r="E145" s="80">
        <f t="shared" si="8"/>
        <v>0</v>
      </c>
      <c r="F145" s="81">
        <f>(E145*100)/D145</f>
        <v>0</v>
      </c>
    </row>
    <row r="146" spans="1:6" x14ac:dyDescent="0.25">
      <c r="A146" s="51" t="s">
        <v>188</v>
      </c>
      <c r="B146" s="52" t="s">
        <v>189</v>
      </c>
      <c r="C146" s="82">
        <f t="shared" si="8"/>
        <v>1000</v>
      </c>
      <c r="D146" s="82">
        <f t="shared" si="8"/>
        <v>1000</v>
      </c>
      <c r="E146" s="82">
        <f t="shared" si="8"/>
        <v>0</v>
      </c>
      <c r="F146" s="81">
        <f>(E146*100)/D146</f>
        <v>0</v>
      </c>
    </row>
    <row r="147" spans="1:6" x14ac:dyDescent="0.25">
      <c r="A147" s="101" t="s">
        <v>190</v>
      </c>
      <c r="B147" s="102" t="s">
        <v>191</v>
      </c>
      <c r="C147" s="83">
        <f t="shared" si="8"/>
        <v>1000</v>
      </c>
      <c r="D147" s="83">
        <f t="shared" si="8"/>
        <v>1000</v>
      </c>
      <c r="E147" s="83">
        <f t="shared" si="8"/>
        <v>0</v>
      </c>
      <c r="F147" s="83">
        <f>(E147*100)/D147</f>
        <v>0</v>
      </c>
    </row>
    <row r="148" spans="1:6" x14ac:dyDescent="0.25">
      <c r="A148" s="99" t="s">
        <v>198</v>
      </c>
      <c r="B148" s="100" t="s">
        <v>199</v>
      </c>
      <c r="C148" s="84">
        <v>1000</v>
      </c>
      <c r="D148" s="84">
        <v>1000</v>
      </c>
      <c r="E148" s="84">
        <v>0</v>
      </c>
      <c r="F148" s="84"/>
    </row>
    <row r="149" spans="1:6" x14ac:dyDescent="0.25">
      <c r="A149" s="49" t="s">
        <v>50</v>
      </c>
      <c r="B149" s="50" t="s">
        <v>51</v>
      </c>
      <c r="C149" s="80">
        <f t="shared" ref="C149:E150" si="9">C150</f>
        <v>40000</v>
      </c>
      <c r="D149" s="80">
        <f t="shared" si="9"/>
        <v>40000</v>
      </c>
      <c r="E149" s="80">
        <f t="shared" si="9"/>
        <v>20353.18</v>
      </c>
      <c r="F149" s="81">
        <f>(E149*100)/D149</f>
        <v>50.882950000000001</v>
      </c>
    </row>
    <row r="150" spans="1:6" x14ac:dyDescent="0.25">
      <c r="A150" s="51" t="s">
        <v>58</v>
      </c>
      <c r="B150" s="52" t="s">
        <v>59</v>
      </c>
      <c r="C150" s="82">
        <f t="shared" si="9"/>
        <v>40000</v>
      </c>
      <c r="D150" s="82">
        <f t="shared" si="9"/>
        <v>40000</v>
      </c>
      <c r="E150" s="82">
        <f t="shared" si="9"/>
        <v>20353.18</v>
      </c>
      <c r="F150" s="81">
        <f>(E150*100)/D150</f>
        <v>50.882950000000001</v>
      </c>
    </row>
    <row r="151" spans="1:6" ht="26.4" x14ac:dyDescent="0.25">
      <c r="A151" s="101" t="s">
        <v>60</v>
      </c>
      <c r="B151" s="102" t="s">
        <v>61</v>
      </c>
      <c r="C151" s="83">
        <f>C152+C153</f>
        <v>40000</v>
      </c>
      <c r="D151" s="83">
        <f>D152+D153</f>
        <v>40000</v>
      </c>
      <c r="E151" s="83">
        <f>E152+E153</f>
        <v>20353.18</v>
      </c>
      <c r="F151" s="83">
        <f>(E151*100)/D151</f>
        <v>50.882950000000001</v>
      </c>
    </row>
    <row r="152" spans="1:6" ht="26.4" x14ac:dyDescent="0.25">
      <c r="A152" s="99" t="s">
        <v>62</v>
      </c>
      <c r="B152" s="100" t="s">
        <v>63</v>
      </c>
      <c r="C152" s="84">
        <v>0</v>
      </c>
      <c r="D152" s="84">
        <v>0</v>
      </c>
      <c r="E152" s="84">
        <v>2934.52</v>
      </c>
      <c r="F152" s="84"/>
    </row>
    <row r="153" spans="1:6" ht="26.4" x14ac:dyDescent="0.25">
      <c r="A153" s="99" t="s">
        <v>64</v>
      </c>
      <c r="B153" s="100" t="s">
        <v>65</v>
      </c>
      <c r="C153" s="84">
        <v>40000</v>
      </c>
      <c r="D153" s="84">
        <v>40000</v>
      </c>
      <c r="E153" s="84">
        <v>17418.66</v>
      </c>
      <c r="F153" s="84"/>
    </row>
    <row r="154" spans="1:6" s="57" customFormat="1" x14ac:dyDescent="0.25"/>
    <row r="155" spans="1:6" s="57" customFormat="1" x14ac:dyDescent="0.25"/>
    <row r="156" spans="1:6" s="57" customFormat="1" x14ac:dyDescent="0.25"/>
    <row r="157" spans="1:6" s="57" customFormat="1" x14ac:dyDescent="0.25"/>
    <row r="158" spans="1:6" s="57" customFormat="1" x14ac:dyDescent="0.25"/>
    <row r="159" spans="1:6" s="57" customFormat="1" x14ac:dyDescent="0.25"/>
    <row r="160" spans="1:6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  <row r="939" s="57" customFormat="1" x14ac:dyDescent="0.25"/>
    <row r="940" s="57" customFormat="1" x14ac:dyDescent="0.25"/>
    <row r="941" s="57" customFormat="1" x14ac:dyDescent="0.25"/>
    <row r="942" s="57" customFormat="1" x14ac:dyDescent="0.25"/>
    <row r="943" s="57" customFormat="1" x14ac:dyDescent="0.25"/>
    <row r="944" s="57" customFormat="1" x14ac:dyDescent="0.25"/>
    <row r="945" s="57" customFormat="1" x14ac:dyDescent="0.25"/>
    <row r="946" s="57" customFormat="1" x14ac:dyDescent="0.25"/>
    <row r="947" s="57" customFormat="1" x14ac:dyDescent="0.25"/>
    <row r="948" s="57" customFormat="1" x14ac:dyDescent="0.25"/>
    <row r="949" s="57" customFormat="1" x14ac:dyDescent="0.25"/>
    <row r="950" s="57" customFormat="1" x14ac:dyDescent="0.25"/>
    <row r="951" s="57" customFormat="1" x14ac:dyDescent="0.25"/>
    <row r="952" s="57" customFormat="1" x14ac:dyDescent="0.25"/>
    <row r="953" s="57" customFormat="1" x14ac:dyDescent="0.25"/>
    <row r="954" s="57" customFormat="1" x14ac:dyDescent="0.25"/>
    <row r="955" s="57" customFormat="1" x14ac:dyDescent="0.25"/>
    <row r="956" s="57" customFormat="1" x14ac:dyDescent="0.25"/>
    <row r="957" s="57" customFormat="1" x14ac:dyDescent="0.25"/>
    <row r="958" s="57" customFormat="1" x14ac:dyDescent="0.25"/>
    <row r="959" s="57" customFormat="1" x14ac:dyDescent="0.25"/>
    <row r="960" s="57" customFormat="1" x14ac:dyDescent="0.25"/>
    <row r="961" s="57" customFormat="1" x14ac:dyDescent="0.25"/>
    <row r="962" s="57" customFormat="1" x14ac:dyDescent="0.25"/>
    <row r="963" s="57" customFormat="1" x14ac:dyDescent="0.25"/>
    <row r="964" s="57" customFormat="1" x14ac:dyDescent="0.25"/>
    <row r="965" s="57" customFormat="1" x14ac:dyDescent="0.25"/>
    <row r="966" s="57" customFormat="1" x14ac:dyDescent="0.25"/>
    <row r="967" s="57" customFormat="1" x14ac:dyDescent="0.25"/>
    <row r="968" s="57" customFormat="1" x14ac:dyDescent="0.25"/>
    <row r="969" s="57" customFormat="1" x14ac:dyDescent="0.25"/>
    <row r="970" s="57" customFormat="1" x14ac:dyDescent="0.25"/>
    <row r="971" s="57" customFormat="1" x14ac:dyDescent="0.25"/>
    <row r="972" s="57" customFormat="1" x14ac:dyDescent="0.25"/>
    <row r="973" s="57" customFormat="1" x14ac:dyDescent="0.25"/>
    <row r="974" s="57" customFormat="1" x14ac:dyDescent="0.25"/>
    <row r="975" s="57" customFormat="1" x14ac:dyDescent="0.25"/>
    <row r="976" s="57" customFormat="1" x14ac:dyDescent="0.25"/>
    <row r="977" s="57" customFormat="1" x14ac:dyDescent="0.25"/>
    <row r="978" s="57" customFormat="1" x14ac:dyDescent="0.25"/>
    <row r="979" s="57" customFormat="1" x14ac:dyDescent="0.25"/>
    <row r="980" s="57" customFormat="1" x14ac:dyDescent="0.25"/>
    <row r="981" s="57" customFormat="1" x14ac:dyDescent="0.25"/>
    <row r="982" s="57" customFormat="1" x14ac:dyDescent="0.25"/>
    <row r="983" s="57" customFormat="1" x14ac:dyDescent="0.25"/>
    <row r="984" s="57" customFormat="1" x14ac:dyDescent="0.25"/>
    <row r="985" s="57" customFormat="1" x14ac:dyDescent="0.25"/>
    <row r="986" s="57" customFormat="1" x14ac:dyDescent="0.25"/>
    <row r="987" s="57" customFormat="1" x14ac:dyDescent="0.25"/>
    <row r="988" s="57" customFormat="1" x14ac:dyDescent="0.25"/>
    <row r="989" s="57" customFormat="1" x14ac:dyDescent="0.25"/>
    <row r="990" s="57" customFormat="1" x14ac:dyDescent="0.25"/>
    <row r="991" s="57" customFormat="1" x14ac:dyDescent="0.25"/>
    <row r="992" s="57" customFormat="1" x14ac:dyDescent="0.25"/>
    <row r="993" s="57" customFormat="1" x14ac:dyDescent="0.25"/>
    <row r="994" s="57" customFormat="1" x14ac:dyDescent="0.25"/>
    <row r="995" s="57" customFormat="1" x14ac:dyDescent="0.25"/>
    <row r="996" s="57" customFormat="1" x14ac:dyDescent="0.25"/>
    <row r="997" s="57" customFormat="1" x14ac:dyDescent="0.25"/>
    <row r="998" s="57" customFormat="1" x14ac:dyDescent="0.25"/>
    <row r="999" s="57" customFormat="1" x14ac:dyDescent="0.25"/>
    <row r="1000" s="57" customFormat="1" x14ac:dyDescent="0.25"/>
    <row r="1001" s="57" customFormat="1" x14ac:dyDescent="0.25"/>
    <row r="1002" s="57" customFormat="1" x14ac:dyDescent="0.25"/>
    <row r="1003" s="57" customFormat="1" x14ac:dyDescent="0.25"/>
    <row r="1004" s="57" customFormat="1" x14ac:dyDescent="0.25"/>
    <row r="1005" s="57" customFormat="1" x14ac:dyDescent="0.25"/>
    <row r="1006" s="57" customFormat="1" x14ac:dyDescent="0.25"/>
    <row r="1007" s="57" customFormat="1" x14ac:dyDescent="0.25"/>
    <row r="1008" s="57" customFormat="1" x14ac:dyDescent="0.25"/>
    <row r="1009" s="57" customFormat="1" x14ac:dyDescent="0.25"/>
    <row r="1010" s="57" customFormat="1" x14ac:dyDescent="0.25"/>
    <row r="1011" s="57" customFormat="1" x14ac:dyDescent="0.25"/>
    <row r="1012" s="57" customFormat="1" x14ac:dyDescent="0.25"/>
    <row r="1013" s="57" customFormat="1" x14ac:dyDescent="0.25"/>
    <row r="1014" s="57" customFormat="1" x14ac:dyDescent="0.25"/>
    <row r="1015" s="57" customFormat="1" x14ac:dyDescent="0.25"/>
    <row r="1016" s="57" customFormat="1" x14ac:dyDescent="0.25"/>
    <row r="1017" s="57" customFormat="1" x14ac:dyDescent="0.25"/>
    <row r="1018" s="57" customFormat="1" x14ac:dyDescent="0.25"/>
    <row r="1019" s="57" customFormat="1" x14ac:dyDescent="0.25"/>
    <row r="1020" s="57" customFormat="1" x14ac:dyDescent="0.25"/>
    <row r="1021" s="57" customFormat="1" x14ac:dyDescent="0.25"/>
    <row r="1022" s="57" customFormat="1" x14ac:dyDescent="0.25"/>
    <row r="1023" s="57" customFormat="1" x14ac:dyDescent="0.25"/>
    <row r="1024" s="57" customFormat="1" x14ac:dyDescent="0.25"/>
    <row r="1025" s="57" customFormat="1" x14ac:dyDescent="0.25"/>
    <row r="1026" s="57" customFormat="1" x14ac:dyDescent="0.25"/>
    <row r="1027" s="57" customFormat="1" x14ac:dyDescent="0.25"/>
    <row r="1028" s="57" customFormat="1" x14ac:dyDescent="0.25"/>
    <row r="1029" s="57" customFormat="1" x14ac:dyDescent="0.25"/>
    <row r="1030" s="57" customFormat="1" x14ac:dyDescent="0.25"/>
    <row r="1031" s="57" customFormat="1" x14ac:dyDescent="0.25"/>
    <row r="1032" s="57" customFormat="1" x14ac:dyDescent="0.25"/>
    <row r="1033" s="57" customFormat="1" x14ac:dyDescent="0.25"/>
    <row r="1034" s="57" customFormat="1" x14ac:dyDescent="0.25"/>
    <row r="1035" s="57" customFormat="1" x14ac:dyDescent="0.25"/>
    <row r="1036" s="57" customFormat="1" x14ac:dyDescent="0.25"/>
    <row r="1037" s="57" customFormat="1" x14ac:dyDescent="0.25"/>
    <row r="1038" s="57" customFormat="1" x14ac:dyDescent="0.25"/>
    <row r="1039" s="57" customFormat="1" x14ac:dyDescent="0.25"/>
    <row r="1040" s="57" customFormat="1" x14ac:dyDescent="0.25"/>
    <row r="1041" s="57" customFormat="1" x14ac:dyDescent="0.25"/>
    <row r="1042" s="57" customFormat="1" x14ac:dyDescent="0.25"/>
    <row r="1043" s="57" customFormat="1" x14ac:dyDescent="0.25"/>
    <row r="1044" s="57" customFormat="1" x14ac:dyDescent="0.25"/>
    <row r="1045" s="57" customFormat="1" x14ac:dyDescent="0.25"/>
    <row r="1046" s="57" customFormat="1" x14ac:dyDescent="0.25"/>
    <row r="1047" s="57" customFormat="1" x14ac:dyDescent="0.25"/>
    <row r="1048" s="57" customFormat="1" x14ac:dyDescent="0.25"/>
    <row r="1049" s="57" customFormat="1" x14ac:dyDescent="0.25"/>
    <row r="1050" s="57" customFormat="1" x14ac:dyDescent="0.25"/>
    <row r="1051" s="57" customFormat="1" x14ac:dyDescent="0.25"/>
    <row r="1052" s="57" customFormat="1" x14ac:dyDescent="0.25"/>
    <row r="1053" s="57" customFormat="1" x14ac:dyDescent="0.25"/>
    <row r="1054" s="57" customFormat="1" x14ac:dyDescent="0.25"/>
    <row r="1055" s="57" customFormat="1" x14ac:dyDescent="0.25"/>
    <row r="1056" s="57" customFormat="1" x14ac:dyDescent="0.25"/>
    <row r="1057" s="57" customFormat="1" x14ac:dyDescent="0.25"/>
    <row r="1058" s="57" customFormat="1" x14ac:dyDescent="0.25"/>
    <row r="1059" s="57" customFormat="1" x14ac:dyDescent="0.25"/>
    <row r="1060" s="57" customFormat="1" x14ac:dyDescent="0.25"/>
    <row r="1061" s="57" customFormat="1" x14ac:dyDescent="0.25"/>
    <row r="1062" s="57" customFormat="1" x14ac:dyDescent="0.25"/>
    <row r="1063" s="57" customFormat="1" x14ac:dyDescent="0.25"/>
    <row r="1064" s="57" customFormat="1" x14ac:dyDescent="0.25"/>
    <row r="1065" s="57" customFormat="1" x14ac:dyDescent="0.25"/>
    <row r="1066" s="57" customFormat="1" x14ac:dyDescent="0.25"/>
    <row r="1067" s="57" customFormat="1" x14ac:dyDescent="0.25"/>
    <row r="1068" s="57" customFormat="1" x14ac:dyDescent="0.25"/>
    <row r="1069" s="57" customFormat="1" x14ac:dyDescent="0.25"/>
    <row r="1070" s="57" customFormat="1" x14ac:dyDescent="0.25"/>
    <row r="1071" s="57" customFormat="1" x14ac:dyDescent="0.25"/>
    <row r="1072" s="57" customFormat="1" x14ac:dyDescent="0.25"/>
    <row r="1073" s="57" customFormat="1" x14ac:dyDescent="0.25"/>
    <row r="1074" s="57" customFormat="1" x14ac:dyDescent="0.25"/>
    <row r="1075" s="57" customFormat="1" x14ac:dyDescent="0.25"/>
    <row r="1076" s="57" customFormat="1" x14ac:dyDescent="0.25"/>
    <row r="1077" s="57" customFormat="1" x14ac:dyDescent="0.25"/>
    <row r="1078" s="57" customFormat="1" x14ac:dyDescent="0.25"/>
    <row r="1079" s="57" customFormat="1" x14ac:dyDescent="0.25"/>
    <row r="1080" s="57" customFormat="1" x14ac:dyDescent="0.25"/>
    <row r="1081" s="57" customFormat="1" x14ac:dyDescent="0.25"/>
    <row r="1082" s="57" customFormat="1" x14ac:dyDescent="0.25"/>
    <row r="1083" s="57" customFormat="1" x14ac:dyDescent="0.25"/>
    <row r="1084" s="57" customFormat="1" x14ac:dyDescent="0.25"/>
    <row r="1085" s="57" customFormat="1" x14ac:dyDescent="0.25"/>
    <row r="1086" s="57" customFormat="1" x14ac:dyDescent="0.25"/>
    <row r="1087" s="57" customFormat="1" x14ac:dyDescent="0.25"/>
    <row r="1088" s="57" customFormat="1" x14ac:dyDescent="0.25"/>
    <row r="1089" s="57" customFormat="1" x14ac:dyDescent="0.25"/>
    <row r="1090" s="57" customFormat="1" x14ac:dyDescent="0.25"/>
    <row r="1091" s="57" customFormat="1" x14ac:dyDescent="0.25"/>
    <row r="1092" s="57" customFormat="1" x14ac:dyDescent="0.25"/>
    <row r="1093" s="57" customFormat="1" x14ac:dyDescent="0.25"/>
    <row r="1094" s="57" customFormat="1" x14ac:dyDescent="0.25"/>
    <row r="1095" s="57" customFormat="1" x14ac:dyDescent="0.25"/>
    <row r="1096" s="57" customFormat="1" x14ac:dyDescent="0.25"/>
    <row r="1097" s="57" customFormat="1" x14ac:dyDescent="0.25"/>
    <row r="1098" s="57" customFormat="1" x14ac:dyDescent="0.25"/>
    <row r="1099" s="57" customFormat="1" x14ac:dyDescent="0.25"/>
    <row r="1100" s="57" customFormat="1" x14ac:dyDescent="0.25"/>
    <row r="1101" s="57" customFormat="1" x14ac:dyDescent="0.25"/>
    <row r="1102" s="57" customFormat="1" x14ac:dyDescent="0.25"/>
    <row r="1103" s="57" customFormat="1" x14ac:dyDescent="0.25"/>
    <row r="1104" s="57" customFormat="1" x14ac:dyDescent="0.25"/>
    <row r="1105" s="57" customFormat="1" x14ac:dyDescent="0.25"/>
    <row r="1106" s="57" customFormat="1" x14ac:dyDescent="0.25"/>
    <row r="1107" s="57" customFormat="1" x14ac:dyDescent="0.25"/>
    <row r="1108" s="57" customFormat="1" x14ac:dyDescent="0.25"/>
    <row r="1109" s="57" customFormat="1" x14ac:dyDescent="0.25"/>
    <row r="1110" s="57" customFormat="1" x14ac:dyDescent="0.25"/>
    <row r="1111" s="57" customFormat="1" x14ac:dyDescent="0.25"/>
    <row r="1112" s="57" customFormat="1" x14ac:dyDescent="0.25"/>
    <row r="1113" s="57" customFormat="1" x14ac:dyDescent="0.25"/>
    <row r="1114" s="57" customFormat="1" x14ac:dyDescent="0.25"/>
    <row r="1115" s="57" customFormat="1" x14ac:dyDescent="0.25"/>
    <row r="1116" s="57" customFormat="1" x14ac:dyDescent="0.25"/>
    <row r="1117" s="57" customFormat="1" x14ac:dyDescent="0.25"/>
    <row r="1118" s="57" customFormat="1" x14ac:dyDescent="0.25"/>
    <row r="1119" s="57" customFormat="1" x14ac:dyDescent="0.25"/>
    <row r="1120" s="57" customFormat="1" x14ac:dyDescent="0.25"/>
    <row r="1121" s="57" customFormat="1" x14ac:dyDescent="0.25"/>
    <row r="1122" s="57" customFormat="1" x14ac:dyDescent="0.25"/>
    <row r="1123" s="57" customFormat="1" x14ac:dyDescent="0.25"/>
    <row r="1124" s="57" customFormat="1" x14ac:dyDescent="0.25"/>
    <row r="1125" s="57" customFormat="1" x14ac:dyDescent="0.25"/>
    <row r="1126" s="57" customFormat="1" x14ac:dyDescent="0.25"/>
    <row r="1127" s="57" customFormat="1" x14ac:dyDescent="0.25"/>
    <row r="1128" s="57" customFormat="1" x14ac:dyDescent="0.25"/>
    <row r="1129" s="57" customFormat="1" x14ac:dyDescent="0.25"/>
    <row r="1130" s="57" customFormat="1" x14ac:dyDescent="0.25"/>
    <row r="1131" s="57" customFormat="1" x14ac:dyDescent="0.25"/>
    <row r="1132" s="57" customFormat="1" x14ac:dyDescent="0.25"/>
    <row r="1133" s="57" customFormat="1" x14ac:dyDescent="0.25"/>
    <row r="1134" s="57" customFormat="1" x14ac:dyDescent="0.25"/>
    <row r="1135" s="57" customFormat="1" x14ac:dyDescent="0.25"/>
    <row r="1136" s="57" customFormat="1" x14ac:dyDescent="0.25"/>
    <row r="1137" s="57" customFormat="1" x14ac:dyDescent="0.25"/>
    <row r="1138" s="57" customFormat="1" x14ac:dyDescent="0.25"/>
    <row r="1139" s="57" customFormat="1" x14ac:dyDescent="0.25"/>
    <row r="1140" s="57" customFormat="1" x14ac:dyDescent="0.25"/>
    <row r="1141" s="57" customFormat="1" x14ac:dyDescent="0.25"/>
    <row r="1142" s="57" customFormat="1" x14ac:dyDescent="0.25"/>
    <row r="1143" s="57" customFormat="1" x14ac:dyDescent="0.25"/>
    <row r="1144" s="57" customFormat="1" x14ac:dyDescent="0.25"/>
    <row r="1145" s="57" customFormat="1" x14ac:dyDescent="0.25"/>
    <row r="1146" s="57" customFormat="1" x14ac:dyDescent="0.25"/>
    <row r="1147" s="57" customFormat="1" x14ac:dyDescent="0.25"/>
    <row r="1148" s="57" customFormat="1" x14ac:dyDescent="0.25"/>
    <row r="1149" s="57" customFormat="1" x14ac:dyDescent="0.25"/>
    <row r="1150" s="57" customFormat="1" x14ac:dyDescent="0.25"/>
    <row r="1151" s="57" customFormat="1" x14ac:dyDescent="0.25"/>
    <row r="1152" s="57" customFormat="1" x14ac:dyDescent="0.25"/>
    <row r="1153" s="57" customFormat="1" x14ac:dyDescent="0.25"/>
    <row r="1154" s="57" customFormat="1" x14ac:dyDescent="0.25"/>
    <row r="1155" s="57" customFormat="1" x14ac:dyDescent="0.25"/>
    <row r="1156" s="57" customFormat="1" x14ac:dyDescent="0.25"/>
    <row r="1157" s="57" customFormat="1" x14ac:dyDescent="0.25"/>
    <row r="1158" s="57" customFormat="1" x14ac:dyDescent="0.25"/>
    <row r="1159" s="57" customFormat="1" x14ac:dyDescent="0.25"/>
    <row r="1160" s="57" customFormat="1" x14ac:dyDescent="0.25"/>
    <row r="1161" s="57" customFormat="1" x14ac:dyDescent="0.25"/>
    <row r="1162" s="57" customFormat="1" x14ac:dyDescent="0.25"/>
    <row r="1163" s="57" customFormat="1" x14ac:dyDescent="0.25"/>
    <row r="1164" s="57" customFormat="1" x14ac:dyDescent="0.25"/>
    <row r="1165" s="57" customFormat="1" x14ac:dyDescent="0.25"/>
    <row r="1166" s="57" customFormat="1" x14ac:dyDescent="0.25"/>
    <row r="1167" s="57" customFormat="1" x14ac:dyDescent="0.25"/>
    <row r="1168" s="57" customFormat="1" x14ac:dyDescent="0.25"/>
    <row r="1169" s="57" customFormat="1" x14ac:dyDescent="0.25"/>
    <row r="1170" s="57" customFormat="1" x14ac:dyDescent="0.25"/>
    <row r="1171" s="57" customFormat="1" x14ac:dyDescent="0.25"/>
    <row r="1172" s="57" customFormat="1" x14ac:dyDescent="0.25"/>
    <row r="1173" s="57" customFormat="1" x14ac:dyDescent="0.25"/>
    <row r="1174" s="57" customFormat="1" x14ac:dyDescent="0.25"/>
    <row r="1175" s="57" customFormat="1" x14ac:dyDescent="0.25"/>
    <row r="1176" s="57" customFormat="1" x14ac:dyDescent="0.25"/>
    <row r="1177" s="57" customFormat="1" x14ac:dyDescent="0.25"/>
    <row r="1178" s="57" customFormat="1" x14ac:dyDescent="0.25"/>
    <row r="1179" s="57" customFormat="1" x14ac:dyDescent="0.25"/>
    <row r="1180" s="57" customFormat="1" x14ac:dyDescent="0.25"/>
    <row r="1181" s="57" customFormat="1" x14ac:dyDescent="0.25"/>
    <row r="1182" s="57" customFormat="1" x14ac:dyDescent="0.25"/>
    <row r="1183" s="57" customFormat="1" x14ac:dyDescent="0.25"/>
    <row r="1184" s="57" customFormat="1" x14ac:dyDescent="0.25"/>
    <row r="1185" s="57" customFormat="1" x14ac:dyDescent="0.25"/>
    <row r="1186" s="57" customFormat="1" x14ac:dyDescent="0.25"/>
    <row r="1187" s="57" customFormat="1" x14ac:dyDescent="0.25"/>
    <row r="1188" s="57" customFormat="1" x14ac:dyDescent="0.25"/>
    <row r="1189" s="57" customFormat="1" x14ac:dyDescent="0.25"/>
    <row r="1190" s="57" customFormat="1" x14ac:dyDescent="0.25"/>
    <row r="1191" s="57" customFormat="1" x14ac:dyDescent="0.25"/>
    <row r="1192" s="57" customFormat="1" x14ac:dyDescent="0.25"/>
    <row r="1193" s="57" customFormat="1" x14ac:dyDescent="0.25"/>
    <row r="1194" s="57" customFormat="1" x14ac:dyDescent="0.25"/>
    <row r="1195" s="57" customFormat="1" x14ac:dyDescent="0.25"/>
    <row r="1196" s="57" customFormat="1" x14ac:dyDescent="0.25"/>
    <row r="1197" s="57" customFormat="1" x14ac:dyDescent="0.25"/>
    <row r="1198" s="57" customFormat="1" x14ac:dyDescent="0.25"/>
    <row r="1199" s="57" customFormat="1" x14ac:dyDescent="0.25"/>
    <row r="1200" s="57" customFormat="1" x14ac:dyDescent="0.25"/>
    <row r="1201" s="57" customFormat="1" x14ac:dyDescent="0.25"/>
    <row r="1202" s="57" customFormat="1" x14ac:dyDescent="0.25"/>
    <row r="1203" s="57" customFormat="1" x14ac:dyDescent="0.25"/>
    <row r="1204" s="57" customFormat="1" x14ac:dyDescent="0.25"/>
    <row r="1205" s="57" customFormat="1" x14ac:dyDescent="0.25"/>
    <row r="1206" s="57" customFormat="1" x14ac:dyDescent="0.25"/>
    <row r="1207" s="57" customFormat="1" x14ac:dyDescent="0.25"/>
    <row r="1208" s="57" customFormat="1" x14ac:dyDescent="0.25"/>
    <row r="1209" s="57" customFormat="1" x14ac:dyDescent="0.25"/>
    <row r="1210" s="57" customFormat="1" x14ac:dyDescent="0.25"/>
    <row r="1211" s="57" customFormat="1" x14ac:dyDescent="0.25"/>
    <row r="1212" s="57" customFormat="1" x14ac:dyDescent="0.25"/>
    <row r="1213" s="57" customFormat="1" x14ac:dyDescent="0.25"/>
    <row r="1214" s="57" customFormat="1" x14ac:dyDescent="0.25"/>
    <row r="1215" s="57" customFormat="1" x14ac:dyDescent="0.25"/>
    <row r="1216" s="57" customFormat="1" x14ac:dyDescent="0.25"/>
    <row r="1217" s="57" customFormat="1" x14ac:dyDescent="0.25"/>
    <row r="1218" s="57" customFormat="1" x14ac:dyDescent="0.25"/>
    <row r="1219" s="57" customFormat="1" x14ac:dyDescent="0.25"/>
    <row r="1220" s="57" customFormat="1" x14ac:dyDescent="0.25"/>
    <row r="1221" s="57" customFormat="1" x14ac:dyDescent="0.25"/>
    <row r="1222" s="57" customFormat="1" x14ac:dyDescent="0.25"/>
    <row r="1223" s="57" customFormat="1" x14ac:dyDescent="0.25"/>
    <row r="1224" s="57" customFormat="1" x14ac:dyDescent="0.25"/>
    <row r="1225" s="57" customFormat="1" x14ac:dyDescent="0.25"/>
    <row r="1226" s="57" customFormat="1" x14ac:dyDescent="0.25"/>
    <row r="1227" s="57" customFormat="1" x14ac:dyDescent="0.25"/>
    <row r="1228" s="57" customFormat="1" x14ac:dyDescent="0.25"/>
    <row r="1229" s="57" customFormat="1" x14ac:dyDescent="0.25"/>
    <row r="1230" s="57" customFormat="1" x14ac:dyDescent="0.25"/>
    <row r="1231" s="57" customFormat="1" x14ac:dyDescent="0.25"/>
    <row r="1232" s="57" customFormat="1" x14ac:dyDescent="0.25"/>
    <row r="1233" s="57" customFormat="1" x14ac:dyDescent="0.25"/>
    <row r="1234" s="57" customFormat="1" x14ac:dyDescent="0.25"/>
    <row r="1235" s="57" customFormat="1" x14ac:dyDescent="0.25"/>
    <row r="1236" s="57" customFormat="1" x14ac:dyDescent="0.25"/>
    <row r="1237" s="57" customFormat="1" x14ac:dyDescent="0.25"/>
    <row r="1238" s="57" customFormat="1" x14ac:dyDescent="0.25"/>
    <row r="1239" s="57" customFormat="1" x14ac:dyDescent="0.25"/>
    <row r="1240" s="57" customFormat="1" x14ac:dyDescent="0.25"/>
    <row r="1241" s="57" customFormat="1" x14ac:dyDescent="0.25"/>
    <row r="1242" s="57" customFormat="1" x14ac:dyDescent="0.25"/>
    <row r="1243" s="57" customFormat="1" x14ac:dyDescent="0.25"/>
    <row r="1244" s="57" customFormat="1" x14ac:dyDescent="0.25"/>
    <row r="1245" s="57" customFormat="1" x14ac:dyDescent="0.25"/>
    <row r="1246" s="57" customFormat="1" x14ac:dyDescent="0.25"/>
    <row r="1247" s="57" customFormat="1" x14ac:dyDescent="0.25"/>
    <row r="1248" s="57" customFormat="1" x14ac:dyDescent="0.25"/>
    <row r="1249" s="57" customFormat="1" x14ac:dyDescent="0.25"/>
    <row r="1250" s="57" customFormat="1" x14ac:dyDescent="0.25"/>
    <row r="1251" s="57" customFormat="1" x14ac:dyDescent="0.25"/>
    <row r="1252" s="57" customFormat="1" x14ac:dyDescent="0.25"/>
    <row r="1253" s="57" customFormat="1" x14ac:dyDescent="0.25"/>
    <row r="1254" s="57" customFormat="1" x14ac:dyDescent="0.25"/>
    <row r="1255" s="57" customFormat="1" x14ac:dyDescent="0.25"/>
    <row r="1256" s="57" customFormat="1" x14ac:dyDescent="0.25"/>
    <row r="1257" s="57" customFormat="1" x14ac:dyDescent="0.25"/>
    <row r="1258" s="57" customFormat="1" x14ac:dyDescent="0.25"/>
    <row r="1259" s="57" customFormat="1" x14ac:dyDescent="0.25"/>
    <row r="1260" s="57" customFormat="1" x14ac:dyDescent="0.25"/>
    <row r="1261" s="57" customFormat="1" x14ac:dyDescent="0.25"/>
    <row r="1262" s="57" customFormat="1" x14ac:dyDescent="0.25"/>
    <row r="1263" s="57" customFormat="1" x14ac:dyDescent="0.25"/>
    <row r="1264" s="57" customFormat="1" x14ac:dyDescent="0.25"/>
    <row r="1265" s="57" customFormat="1" x14ac:dyDescent="0.25"/>
    <row r="1266" s="57" customFormat="1" x14ac:dyDescent="0.25"/>
    <row r="1267" s="57" customFormat="1" x14ac:dyDescent="0.25"/>
    <row r="1268" s="57" customFormat="1" x14ac:dyDescent="0.25"/>
    <row r="1269" s="57" customFormat="1" x14ac:dyDescent="0.25"/>
    <row r="1270" s="57" customFormat="1" x14ac:dyDescent="0.25"/>
    <row r="1271" s="57" customFormat="1" x14ac:dyDescent="0.25"/>
    <row r="1272" s="57" customFormat="1" x14ac:dyDescent="0.25"/>
    <row r="1273" s="57" customFormat="1" x14ac:dyDescent="0.25"/>
    <row r="1274" s="57" customFormat="1" x14ac:dyDescent="0.25"/>
    <row r="1275" s="57" customFormat="1" x14ac:dyDescent="0.25"/>
    <row r="1276" s="57" customFormat="1" x14ac:dyDescent="0.25"/>
    <row r="1277" s="57" customFormat="1" x14ac:dyDescent="0.25"/>
    <row r="1278" s="57" customFormat="1" x14ac:dyDescent="0.25"/>
    <row r="1279" s="57" customFormat="1" x14ac:dyDescent="0.25"/>
    <row r="1280" s="57" customFormat="1" x14ac:dyDescent="0.25"/>
    <row r="1281" spans="1:3" s="57" customFormat="1" x14ac:dyDescent="0.25"/>
    <row r="1282" spans="1:3" s="57" customFormat="1" x14ac:dyDescent="0.25"/>
    <row r="1283" spans="1:3" s="57" customFormat="1" x14ac:dyDescent="0.25"/>
    <row r="1284" spans="1:3" s="57" customFormat="1" x14ac:dyDescent="0.25"/>
    <row r="1285" spans="1:3" s="57" customFormat="1" x14ac:dyDescent="0.25"/>
    <row r="1286" spans="1:3" s="57" customFormat="1" x14ac:dyDescent="0.25"/>
    <row r="1287" spans="1:3" s="57" customFormat="1" x14ac:dyDescent="0.25"/>
    <row r="1288" spans="1:3" s="57" customFormat="1" x14ac:dyDescent="0.25"/>
    <row r="1289" spans="1:3" s="57" customFormat="1" x14ac:dyDescent="0.25"/>
    <row r="1290" spans="1:3" s="57" customFormat="1" x14ac:dyDescent="0.25"/>
    <row r="1291" spans="1:3" s="57" customFormat="1" x14ac:dyDescent="0.25"/>
    <row r="1292" spans="1:3" s="57" customFormat="1" x14ac:dyDescent="0.25"/>
    <row r="1293" spans="1:3" s="57" customFormat="1" x14ac:dyDescent="0.25"/>
    <row r="1294" spans="1:3" x14ac:dyDescent="0.25">
      <c r="A1294" s="57"/>
      <c r="B1294" s="57"/>
      <c r="C1294" s="57"/>
    </row>
    <row r="1295" spans="1:3" x14ac:dyDescent="0.25">
      <c r="A1295" s="57"/>
      <c r="B1295" s="57"/>
      <c r="C1295" s="57"/>
    </row>
    <row r="1296" spans="1:3" x14ac:dyDescent="0.25">
      <c r="A1296" s="57"/>
      <c r="B1296" s="57"/>
      <c r="C1296" s="57"/>
    </row>
    <row r="1297" spans="1:3" x14ac:dyDescent="0.25">
      <c r="A1297" s="57"/>
      <c r="B1297" s="57"/>
      <c r="C1297" s="57"/>
    </row>
    <row r="1298" spans="1:3" x14ac:dyDescent="0.25">
      <c r="A1298" s="57"/>
      <c r="B1298" s="57"/>
      <c r="C1298" s="57"/>
    </row>
    <row r="1299" spans="1:3" x14ac:dyDescent="0.25">
      <c r="A1299" s="57"/>
      <c r="B1299" s="57"/>
      <c r="C1299" s="57"/>
    </row>
    <row r="1300" spans="1:3" x14ac:dyDescent="0.25">
      <c r="A1300" s="57"/>
      <c r="B1300" s="57"/>
      <c r="C1300" s="57"/>
    </row>
    <row r="1301" spans="1:3" x14ac:dyDescent="0.25">
      <c r="A1301" s="57"/>
      <c r="B1301" s="57"/>
      <c r="C1301" s="57"/>
    </row>
    <row r="1302" spans="1:3" x14ac:dyDescent="0.25">
      <c r="A1302" s="57"/>
      <c r="B1302" s="57"/>
      <c r="C1302" s="57"/>
    </row>
    <row r="1303" spans="1:3" x14ac:dyDescent="0.25">
      <c r="A1303" s="57"/>
      <c r="B1303" s="57"/>
      <c r="C1303" s="57"/>
    </row>
    <row r="1304" spans="1:3" x14ac:dyDescent="0.25">
      <c r="A1304" s="57"/>
      <c r="B1304" s="57"/>
      <c r="C1304" s="57"/>
    </row>
    <row r="1305" spans="1:3" x14ac:dyDescent="0.25">
      <c r="A1305" s="57"/>
      <c r="B1305" s="57"/>
      <c r="C1305" s="57"/>
    </row>
    <row r="1306" spans="1:3" x14ac:dyDescent="0.25">
      <c r="A1306" s="57"/>
      <c r="B1306" s="57"/>
      <c r="C1306" s="57"/>
    </row>
    <row r="1307" spans="1:3" x14ac:dyDescent="0.25">
      <c r="A1307" s="57"/>
      <c r="B1307" s="57"/>
      <c r="C1307" s="57"/>
    </row>
    <row r="1308" spans="1:3" x14ac:dyDescent="0.25">
      <c r="A1308" s="57"/>
      <c r="B1308" s="57"/>
      <c r="C1308" s="57"/>
    </row>
    <row r="1309" spans="1:3" x14ac:dyDescent="0.25">
      <c r="A1309" s="57"/>
      <c r="B1309" s="57"/>
      <c r="C1309" s="57"/>
    </row>
    <row r="1310" spans="1:3" x14ac:dyDescent="0.25">
      <c r="A1310" s="57"/>
      <c r="B1310" s="57"/>
      <c r="C1310" s="57"/>
    </row>
    <row r="1311" spans="1:3" x14ac:dyDescent="0.25">
      <c r="A1311" s="57"/>
      <c r="B1311" s="57"/>
      <c r="C1311" s="57"/>
    </row>
    <row r="1312" spans="1:3" x14ac:dyDescent="0.25">
      <c r="A1312" s="57"/>
      <c r="B1312" s="57"/>
      <c r="C1312" s="57"/>
    </row>
    <row r="1313" spans="1:3" x14ac:dyDescent="0.25">
      <c r="A1313" s="57"/>
      <c r="B1313" s="57"/>
      <c r="C1313" s="57"/>
    </row>
    <row r="1314" spans="1:3" x14ac:dyDescent="0.25">
      <c r="A1314" s="57"/>
      <c r="B1314" s="57"/>
      <c r="C1314" s="57"/>
    </row>
    <row r="1315" spans="1:3" x14ac:dyDescent="0.25">
      <c r="A1315" s="57"/>
      <c r="B1315" s="57"/>
      <c r="C1315" s="57"/>
    </row>
    <row r="1316" spans="1:3" x14ac:dyDescent="0.25">
      <c r="A1316" s="57"/>
      <c r="B1316" s="57"/>
      <c r="C1316" s="57"/>
    </row>
    <row r="1317" spans="1:3" x14ac:dyDescent="0.25">
      <c r="A1317" s="57"/>
      <c r="B1317" s="57"/>
      <c r="C1317" s="57"/>
    </row>
    <row r="1318" spans="1:3" x14ac:dyDescent="0.25">
      <c r="A1318" s="57"/>
      <c r="B1318" s="57"/>
      <c r="C1318" s="57"/>
    </row>
    <row r="1319" spans="1:3" x14ac:dyDescent="0.25">
      <c r="A1319" s="57"/>
      <c r="B1319" s="57"/>
      <c r="C1319" s="57"/>
    </row>
    <row r="1320" spans="1:3" x14ac:dyDescent="0.25">
      <c r="A1320" s="57"/>
      <c r="B1320" s="57"/>
      <c r="C1320" s="57"/>
    </row>
    <row r="1321" spans="1:3" x14ac:dyDescent="0.25">
      <c r="A1321" s="57"/>
      <c r="B1321" s="57"/>
      <c r="C1321" s="57"/>
    </row>
    <row r="1322" spans="1:3" x14ac:dyDescent="0.25">
      <c r="A1322" s="57"/>
      <c r="B1322" s="57"/>
      <c r="C1322" s="57"/>
    </row>
    <row r="1323" spans="1:3" x14ac:dyDescent="0.25">
      <c r="A1323" s="57"/>
      <c r="B1323" s="57"/>
      <c r="C1323" s="57"/>
    </row>
    <row r="1324" spans="1:3" x14ac:dyDescent="0.25">
      <c r="A1324" s="57"/>
      <c r="B1324" s="57"/>
      <c r="C1324" s="57"/>
    </row>
    <row r="1325" spans="1:3" x14ac:dyDescent="0.25">
      <c r="A1325" s="57"/>
      <c r="B1325" s="57"/>
      <c r="C1325" s="57"/>
    </row>
    <row r="1326" spans="1:3" x14ac:dyDescent="0.25">
      <c r="A1326" s="57"/>
      <c r="B1326" s="57"/>
      <c r="C1326" s="57"/>
    </row>
    <row r="1327" spans="1:3" x14ac:dyDescent="0.25">
      <c r="A1327" s="57"/>
      <c r="B1327" s="57"/>
      <c r="C1327" s="57"/>
    </row>
    <row r="1328" spans="1:3" x14ac:dyDescent="0.25">
      <c r="A1328" s="57"/>
      <c r="B1328" s="57"/>
      <c r="C1328" s="57"/>
    </row>
    <row r="1329" spans="1:3" x14ac:dyDescent="0.25">
      <c r="A1329" s="57"/>
      <c r="B1329" s="57"/>
      <c r="C1329" s="57"/>
    </row>
    <row r="1330" spans="1:3" x14ac:dyDescent="0.25">
      <c r="A1330" s="57"/>
      <c r="B1330" s="57"/>
      <c r="C1330" s="57"/>
    </row>
    <row r="1331" spans="1:3" x14ac:dyDescent="0.25">
      <c r="A1331" s="40"/>
      <c r="B1331" s="40"/>
      <c r="C1331" s="40"/>
    </row>
    <row r="1332" spans="1:3" x14ac:dyDescent="0.25">
      <c r="A1332" s="40"/>
      <c r="B1332" s="40"/>
      <c r="C1332" s="40"/>
    </row>
    <row r="1333" spans="1:3" x14ac:dyDescent="0.25">
      <c r="A1333" s="40"/>
      <c r="B1333" s="40"/>
      <c r="C1333" s="40"/>
    </row>
    <row r="1334" spans="1:3" x14ac:dyDescent="0.25">
      <c r="A1334" s="40"/>
      <c r="B1334" s="40"/>
      <c r="C1334" s="40"/>
    </row>
    <row r="1335" spans="1:3" x14ac:dyDescent="0.25">
      <c r="A1335" s="40"/>
      <c r="B1335" s="40"/>
      <c r="C1335" s="40"/>
    </row>
    <row r="1336" spans="1:3" x14ac:dyDescent="0.25">
      <c r="A1336" s="40"/>
      <c r="B1336" s="40"/>
      <c r="C1336" s="40"/>
    </row>
    <row r="1337" spans="1:3" x14ac:dyDescent="0.25">
      <c r="A1337" s="40"/>
      <c r="B1337" s="40"/>
      <c r="C1337" s="40"/>
    </row>
    <row r="1338" spans="1:3" x14ac:dyDescent="0.25">
      <c r="A1338" s="40"/>
      <c r="B1338" s="40"/>
      <c r="C1338" s="40"/>
    </row>
    <row r="1339" spans="1:3" x14ac:dyDescent="0.25">
      <c r="A1339" s="40"/>
      <c r="B1339" s="40"/>
      <c r="C1339" s="40"/>
    </row>
    <row r="1340" spans="1:3" x14ac:dyDescent="0.25">
      <c r="A1340" s="40"/>
      <c r="B1340" s="40"/>
      <c r="C1340" s="40"/>
    </row>
    <row r="1341" spans="1:3" x14ac:dyDescent="0.25">
      <c r="A1341" s="40"/>
      <c r="B1341" s="40"/>
      <c r="C1341" s="40"/>
    </row>
    <row r="1342" spans="1:3" x14ac:dyDescent="0.25">
      <c r="A1342" s="40"/>
      <c r="B1342" s="40"/>
      <c r="C1342" s="40"/>
    </row>
    <row r="1343" spans="1:3" x14ac:dyDescent="0.25">
      <c r="A1343" s="40"/>
      <c r="B1343" s="40"/>
      <c r="C1343" s="40"/>
    </row>
    <row r="1344" spans="1:3" x14ac:dyDescent="0.25">
      <c r="A1344" s="40"/>
      <c r="B1344" s="40"/>
      <c r="C1344" s="40"/>
    </row>
    <row r="1345" s="40" customFormat="1" x14ac:dyDescent="0.25"/>
    <row r="1346" s="40" customFormat="1" x14ac:dyDescent="0.25"/>
    <row r="1347" s="40" customFormat="1" x14ac:dyDescent="0.25"/>
    <row r="1348" s="40" customFormat="1" x14ac:dyDescent="0.25"/>
    <row r="1349" s="40" customFormat="1" x14ac:dyDescent="0.25"/>
    <row r="1350" s="40" customFormat="1" x14ac:dyDescent="0.25"/>
    <row r="1351" s="40" customFormat="1" x14ac:dyDescent="0.25"/>
    <row r="1352" s="40" customFormat="1" x14ac:dyDescent="0.25"/>
    <row r="1353" s="40" customFormat="1" x14ac:dyDescent="0.25"/>
    <row r="1354" s="40" customFormat="1" x14ac:dyDescent="0.25"/>
    <row r="1355" s="40" customFormat="1" x14ac:dyDescent="0.25"/>
    <row r="1356" s="40" customFormat="1" x14ac:dyDescent="0.25"/>
    <row r="1357" s="40" customFormat="1" x14ac:dyDescent="0.25"/>
    <row r="1358" s="40" customFormat="1" x14ac:dyDescent="0.25"/>
    <row r="1359" s="40" customFormat="1" x14ac:dyDescent="0.25"/>
    <row r="1360" s="40" customFormat="1" x14ac:dyDescent="0.25"/>
    <row r="1361" s="40" customFormat="1" x14ac:dyDescent="0.25"/>
    <row r="1362" s="40" customFormat="1" x14ac:dyDescent="0.25"/>
    <row r="1363" s="40" customFormat="1" x14ac:dyDescent="0.25"/>
    <row r="1364" s="40" customFormat="1" x14ac:dyDescent="0.25"/>
    <row r="1365" s="40" customFormat="1" x14ac:dyDescent="0.25"/>
    <row r="1366" s="40" customFormat="1" x14ac:dyDescent="0.25"/>
    <row r="1367" s="40" customFormat="1" x14ac:dyDescent="0.25"/>
    <row r="1368" s="40" customFormat="1" x14ac:dyDescent="0.25"/>
    <row r="1369" s="40" customFormat="1" x14ac:dyDescent="0.25"/>
    <row r="1370" s="40" customFormat="1" x14ac:dyDescent="0.25"/>
    <row r="1371" s="40" customFormat="1" x14ac:dyDescent="0.25"/>
    <row r="1372" s="40" customFormat="1" x14ac:dyDescent="0.25"/>
    <row r="1373" s="40" customFormat="1" x14ac:dyDescent="0.25"/>
    <row r="1374" s="40" customFormat="1" x14ac:dyDescent="0.25"/>
    <row r="1375" s="40" customFormat="1" x14ac:dyDescent="0.25"/>
    <row r="1376" s="40" customFormat="1" x14ac:dyDescent="0.25"/>
    <row r="1377" s="40" customFormat="1" x14ac:dyDescent="0.25"/>
    <row r="1378" s="40" customFormat="1" x14ac:dyDescent="0.25"/>
    <row r="1379" s="40" customFormat="1" x14ac:dyDescent="0.25"/>
    <row r="1380" s="40" customFormat="1" x14ac:dyDescent="0.25"/>
    <row r="1381" s="40" customFormat="1" x14ac:dyDescent="0.25"/>
    <row r="1382" s="40" customFormat="1" x14ac:dyDescent="0.25"/>
    <row r="1383" s="40" customFormat="1" x14ac:dyDescent="0.25"/>
    <row r="1384" s="40" customFormat="1" x14ac:dyDescent="0.25"/>
    <row r="1385" s="40" customFormat="1" x14ac:dyDescent="0.25"/>
    <row r="1386" s="40" customFormat="1" x14ac:dyDescent="0.25"/>
    <row r="1387" s="40" customFormat="1" x14ac:dyDescent="0.25"/>
    <row r="1388" s="40" customFormat="1" x14ac:dyDescent="0.25"/>
    <row r="1389" s="40" customFormat="1" x14ac:dyDescent="0.25"/>
    <row r="1390" s="40" customFormat="1" x14ac:dyDescent="0.25"/>
    <row r="1391" s="40" customFormat="1" x14ac:dyDescent="0.25"/>
    <row r="1392" s="40" customFormat="1" x14ac:dyDescent="0.25"/>
    <row r="1393" s="40" customFormat="1" x14ac:dyDescent="0.25"/>
    <row r="1394" s="40" customFormat="1" x14ac:dyDescent="0.25"/>
    <row r="1395" s="40" customFormat="1" x14ac:dyDescent="0.25"/>
    <row r="1396" s="40" customFormat="1" x14ac:dyDescent="0.25"/>
    <row r="1397" s="40" customFormat="1" x14ac:dyDescent="0.25"/>
    <row r="1398" s="40" customFormat="1" x14ac:dyDescent="0.25"/>
    <row r="1399" s="40" customFormat="1" x14ac:dyDescent="0.25"/>
    <row r="1400" s="40" customFormat="1" x14ac:dyDescent="0.25"/>
    <row r="1401" s="40" customFormat="1" x14ac:dyDescent="0.25"/>
    <row r="1402" s="40" customFormat="1" x14ac:dyDescent="0.25"/>
    <row r="1403" s="40" customFormat="1" x14ac:dyDescent="0.25"/>
    <row r="1404" s="40" customFormat="1" x14ac:dyDescent="0.25"/>
    <row r="1405" s="40" customFormat="1" x14ac:dyDescent="0.25"/>
    <row r="1406" s="40" customFormat="1" x14ac:dyDescent="0.25"/>
    <row r="1407" s="40" customFormat="1" x14ac:dyDescent="0.25"/>
    <row r="1408" s="40" customFormat="1" x14ac:dyDescent="0.25"/>
    <row r="1409" s="40" customFormat="1" x14ac:dyDescent="0.25"/>
    <row r="1410" s="40" customFormat="1" x14ac:dyDescent="0.25"/>
    <row r="1411" s="40" customFormat="1" x14ac:dyDescent="0.25"/>
    <row r="1412" s="40" customFormat="1" x14ac:dyDescent="0.25"/>
    <row r="1413" s="40" customFormat="1" x14ac:dyDescent="0.25"/>
    <row r="1414" s="40" customFormat="1" x14ac:dyDescent="0.25"/>
    <row r="1415" s="40" customFormat="1" x14ac:dyDescent="0.25"/>
    <row r="1416" s="40" customFormat="1" x14ac:dyDescent="0.25"/>
    <row r="1417" s="40" customFormat="1" x14ac:dyDescent="0.25"/>
    <row r="1418" s="40" customFormat="1" x14ac:dyDescent="0.25"/>
    <row r="1419" s="40" customFormat="1" x14ac:dyDescent="0.25"/>
    <row r="1420" s="40" customFormat="1" x14ac:dyDescent="0.25"/>
    <row r="1421" s="40" customFormat="1" x14ac:dyDescent="0.25"/>
    <row r="1422" s="40" customFormat="1" x14ac:dyDescent="0.25"/>
    <row r="1423" s="40" customFormat="1" x14ac:dyDescent="0.25"/>
    <row r="1424" s="40" customFormat="1" x14ac:dyDescent="0.25"/>
    <row r="1425" s="40" customFormat="1" x14ac:dyDescent="0.25"/>
    <row r="1426" s="40" customFormat="1" x14ac:dyDescent="0.25"/>
    <row r="1427" s="40" customFormat="1" x14ac:dyDescent="0.25"/>
    <row r="1428" s="40" customFormat="1" x14ac:dyDescent="0.25"/>
    <row r="1429" s="40" customFormat="1" x14ac:dyDescent="0.25"/>
    <row r="1430" s="40" customFormat="1" x14ac:dyDescent="0.25"/>
    <row r="1431" s="40" customFormat="1" x14ac:dyDescent="0.25"/>
    <row r="1432" s="40" customFormat="1" x14ac:dyDescent="0.25"/>
    <row r="1433" s="40" customFormat="1" x14ac:dyDescent="0.25"/>
    <row r="1434" s="40" customFormat="1" x14ac:dyDescent="0.25"/>
    <row r="1435" s="40" customFormat="1" x14ac:dyDescent="0.25"/>
    <row r="1436" s="40" customFormat="1" x14ac:dyDescent="0.25"/>
    <row r="1437" s="40" customFormat="1" x14ac:dyDescent="0.25"/>
    <row r="1438" s="40" customFormat="1" x14ac:dyDescent="0.25"/>
    <row r="1439" s="40" customFormat="1" x14ac:dyDescent="0.25"/>
    <row r="1440" s="40" customFormat="1" x14ac:dyDescent="0.25"/>
    <row r="1441" s="40" customFormat="1" x14ac:dyDescent="0.25"/>
    <row r="1442" s="40" customFormat="1" x14ac:dyDescent="0.25"/>
    <row r="1443" s="40" customFormat="1" x14ac:dyDescent="0.25"/>
    <row r="1444" s="40" customFormat="1" x14ac:dyDescent="0.25"/>
    <row r="1445" s="40" customFormat="1" x14ac:dyDescent="0.25"/>
    <row r="1446" s="40" customFormat="1" x14ac:dyDescent="0.25"/>
    <row r="1447" s="40" customFormat="1" x14ac:dyDescent="0.25"/>
    <row r="1448" s="40" customFormat="1" x14ac:dyDescent="0.25"/>
    <row r="1449" s="40" customFormat="1" x14ac:dyDescent="0.25"/>
    <row r="1450" s="40" customFormat="1" x14ac:dyDescent="0.25"/>
    <row r="1451" s="40" customFormat="1" x14ac:dyDescent="0.25"/>
    <row r="1452" s="40" customFormat="1" x14ac:dyDescent="0.25"/>
    <row r="1453" s="40" customFormat="1" x14ac:dyDescent="0.25"/>
    <row r="1454" s="40" customFormat="1" x14ac:dyDescent="0.25"/>
    <row r="1455" s="40" customFormat="1" x14ac:dyDescent="0.25"/>
    <row r="1456" s="40" customFormat="1" x14ac:dyDescent="0.25"/>
    <row r="1457" s="40" customFormat="1" x14ac:dyDescent="0.25"/>
    <row r="1458" s="40" customFormat="1" x14ac:dyDescent="0.25"/>
    <row r="1459" s="40" customFormat="1" x14ac:dyDescent="0.25"/>
    <row r="1460" s="40" customFormat="1" x14ac:dyDescent="0.25"/>
    <row r="1461" s="40" customFormat="1" x14ac:dyDescent="0.25"/>
    <row r="1462" s="40" customFormat="1" x14ac:dyDescent="0.25"/>
    <row r="1463" s="40" customFormat="1" x14ac:dyDescent="0.25"/>
    <row r="1464" s="40" customFormat="1" x14ac:dyDescent="0.25"/>
    <row r="1465" s="40" customFormat="1" x14ac:dyDescent="0.25"/>
    <row r="1466" s="40" customFormat="1" x14ac:dyDescent="0.25"/>
    <row r="1467" s="40" customFormat="1" x14ac:dyDescent="0.25"/>
    <row r="1468" s="40" customFormat="1" x14ac:dyDescent="0.25"/>
    <row r="1469" s="40" customFormat="1" x14ac:dyDescent="0.25"/>
    <row r="1470" s="40" customFormat="1" x14ac:dyDescent="0.25"/>
    <row r="1471" s="40" customFormat="1" x14ac:dyDescent="0.25"/>
    <row r="1472" s="40" customFormat="1" x14ac:dyDescent="0.25"/>
    <row r="1473" s="40" customFormat="1" x14ac:dyDescent="0.25"/>
    <row r="1474" s="40" customFormat="1" x14ac:dyDescent="0.25"/>
    <row r="1475" s="40" customFormat="1" x14ac:dyDescent="0.25"/>
    <row r="1476" s="40" customFormat="1" x14ac:dyDescent="0.25"/>
    <row r="1477" s="40" customFormat="1" x14ac:dyDescent="0.25"/>
    <row r="1478" s="40" customFormat="1" x14ac:dyDescent="0.25"/>
    <row r="1479" s="40" customFormat="1" x14ac:dyDescent="0.25"/>
    <row r="1480" s="40" customFormat="1" x14ac:dyDescent="0.25"/>
    <row r="1481" s="40" customFormat="1" x14ac:dyDescent="0.25"/>
    <row r="1482" s="40" customFormat="1" x14ac:dyDescent="0.25"/>
    <row r="1483" s="40" customFormat="1" x14ac:dyDescent="0.25"/>
    <row r="1484" s="40" customFormat="1" x14ac:dyDescent="0.25"/>
    <row r="1485" s="40" customFormat="1" x14ac:dyDescent="0.25"/>
    <row r="1486" s="40" customFormat="1" x14ac:dyDescent="0.25"/>
    <row r="1487" s="40" customFormat="1" x14ac:dyDescent="0.25"/>
    <row r="1488" s="40" customFormat="1" x14ac:dyDescent="0.25"/>
    <row r="1489" s="40" customFormat="1" x14ac:dyDescent="0.25"/>
    <row r="1490" s="40" customFormat="1" x14ac:dyDescent="0.25"/>
    <row r="1491" s="40" customFormat="1" x14ac:dyDescent="0.25"/>
    <row r="1492" s="40" customFormat="1" x14ac:dyDescent="0.25"/>
    <row r="1493" s="40" customFormat="1" x14ac:dyDescent="0.25"/>
    <row r="1494" s="40" customFormat="1" x14ac:dyDescent="0.25"/>
    <row r="1495" s="40" customFormat="1" x14ac:dyDescent="0.25"/>
    <row r="1496" s="40" customFormat="1" x14ac:dyDescent="0.25"/>
    <row r="1497" s="40" customFormat="1" x14ac:dyDescent="0.25"/>
    <row r="1498" s="40" customFormat="1" x14ac:dyDescent="0.25"/>
    <row r="1499" s="40" customFormat="1" x14ac:dyDescent="0.25"/>
    <row r="1500" s="40" customFormat="1" x14ac:dyDescent="0.25"/>
    <row r="1501" s="40" customFormat="1" x14ac:dyDescent="0.25"/>
    <row r="1502" s="40" customFormat="1" x14ac:dyDescent="0.25"/>
    <row r="1503" s="40" customFormat="1" x14ac:dyDescent="0.25"/>
    <row r="1504" s="40" customFormat="1" x14ac:dyDescent="0.25"/>
    <row r="1505" s="40" customFormat="1" x14ac:dyDescent="0.25"/>
    <row r="1506" s="40" customFormat="1" x14ac:dyDescent="0.25"/>
    <row r="1507" s="40" customFormat="1" x14ac:dyDescent="0.25"/>
    <row r="1508" s="40" customFormat="1" x14ac:dyDescent="0.25"/>
    <row r="1509" s="40" customFormat="1" x14ac:dyDescent="0.25"/>
    <row r="1510" s="40" customFormat="1" x14ac:dyDescent="0.25"/>
    <row r="1511" s="40" customFormat="1" x14ac:dyDescent="0.25"/>
    <row r="1512" s="40" customFormat="1" x14ac:dyDescent="0.25"/>
    <row r="1513" s="40" customFormat="1" x14ac:dyDescent="0.25"/>
    <row r="1514" s="40" customFormat="1" x14ac:dyDescent="0.25"/>
    <row r="1515" s="40" customFormat="1" x14ac:dyDescent="0.25"/>
    <row r="1516" s="40" customFormat="1" x14ac:dyDescent="0.25"/>
    <row r="1517" s="40" customFormat="1" x14ac:dyDescent="0.25"/>
    <row r="1518" s="40" customFormat="1" x14ac:dyDescent="0.25"/>
    <row r="1519" s="40" customFormat="1" x14ac:dyDescent="0.25"/>
    <row r="1520" s="40" customFormat="1" x14ac:dyDescent="0.25"/>
    <row r="1521" s="40" customFormat="1" x14ac:dyDescent="0.25"/>
    <row r="1522" s="40" customFormat="1" x14ac:dyDescent="0.25"/>
    <row r="1523" s="40" customFormat="1" x14ac:dyDescent="0.25"/>
    <row r="1524" s="40" customFormat="1" x14ac:dyDescent="0.25"/>
    <row r="1525" s="40" customFormat="1" x14ac:dyDescent="0.25"/>
    <row r="1526" s="40" customFormat="1" x14ac:dyDescent="0.25"/>
    <row r="1527" s="40" customFormat="1" x14ac:dyDescent="0.25"/>
    <row r="1528" s="40" customFormat="1" x14ac:dyDescent="0.25"/>
    <row r="1529" s="40" customFormat="1" x14ac:dyDescent="0.25"/>
    <row r="1530" s="40" customFormat="1" x14ac:dyDescent="0.25"/>
    <row r="1531" s="40" customFormat="1" x14ac:dyDescent="0.25"/>
    <row r="1532" s="40" customFormat="1" x14ac:dyDescent="0.25"/>
    <row r="1533" s="40" customFormat="1" x14ac:dyDescent="0.25"/>
    <row r="1534" s="40" customFormat="1" x14ac:dyDescent="0.25"/>
    <row r="1535" s="40" customFormat="1" x14ac:dyDescent="0.25"/>
    <row r="1536" s="40" customFormat="1" x14ac:dyDescent="0.25"/>
    <row r="1537" s="40" customFormat="1" x14ac:dyDescent="0.25"/>
    <row r="1538" s="40" customFormat="1" x14ac:dyDescent="0.25"/>
    <row r="1539" s="40" customFormat="1" x14ac:dyDescent="0.25"/>
    <row r="1540" s="40" customFormat="1" x14ac:dyDescent="0.25"/>
    <row r="1541" s="40" customFormat="1" x14ac:dyDescent="0.25"/>
    <row r="1542" s="40" customFormat="1" x14ac:dyDescent="0.25"/>
    <row r="1543" s="40" customFormat="1" x14ac:dyDescent="0.25"/>
    <row r="1544" s="40" customFormat="1" x14ac:dyDescent="0.25"/>
    <row r="1545" s="40" customFormat="1" x14ac:dyDescent="0.25"/>
    <row r="1546" s="40" customFormat="1" x14ac:dyDescent="0.25"/>
    <row r="1547" s="40" customFormat="1" x14ac:dyDescent="0.25"/>
    <row r="1548" s="40" customFormat="1" x14ac:dyDescent="0.25"/>
    <row r="1549" s="40" customFormat="1" x14ac:dyDescent="0.25"/>
    <row r="1550" s="40" customFormat="1" x14ac:dyDescent="0.25"/>
    <row r="1551" s="40" customFormat="1" x14ac:dyDescent="0.25"/>
    <row r="1552" s="40" customFormat="1" x14ac:dyDescent="0.25"/>
    <row r="1553" s="40" customFormat="1" x14ac:dyDescent="0.25"/>
    <row r="1554" s="40" customFormat="1" x14ac:dyDescent="0.25"/>
    <row r="1555" s="40" customFormat="1" x14ac:dyDescent="0.25"/>
    <row r="1556" s="40" customFormat="1" x14ac:dyDescent="0.25"/>
    <row r="1557" s="40" customFormat="1" x14ac:dyDescent="0.25"/>
    <row r="1558" s="40" customFormat="1" x14ac:dyDescent="0.25"/>
    <row r="1559" s="40" customFormat="1" x14ac:dyDescent="0.25"/>
    <row r="1560" s="40" customFormat="1" x14ac:dyDescent="0.25"/>
    <row r="1561" s="40" customFormat="1" x14ac:dyDescent="0.25"/>
    <row r="1562" s="40" customFormat="1" x14ac:dyDescent="0.25"/>
    <row r="1563" s="40" customFormat="1" x14ac:dyDescent="0.25"/>
    <row r="1564" s="40" customFormat="1" x14ac:dyDescent="0.25"/>
    <row r="1565" s="40" customFormat="1" x14ac:dyDescent="0.25"/>
    <row r="1566" s="40" customFormat="1" x14ac:dyDescent="0.25"/>
    <row r="1567" s="40" customFormat="1" x14ac:dyDescent="0.25"/>
    <row r="1568" s="40" customFormat="1" x14ac:dyDescent="0.25"/>
    <row r="1569" s="40" customFormat="1" x14ac:dyDescent="0.25"/>
    <row r="1570" s="40" customFormat="1" x14ac:dyDescent="0.25"/>
    <row r="1571" s="40" customFormat="1" x14ac:dyDescent="0.25"/>
    <row r="1572" s="40" customFormat="1" x14ac:dyDescent="0.25"/>
    <row r="1573" s="40" customFormat="1" x14ac:dyDescent="0.25"/>
    <row r="1574" s="40" customFormat="1" x14ac:dyDescent="0.25"/>
    <row r="1575" s="40" customFormat="1" x14ac:dyDescent="0.25"/>
    <row r="1576" s="40" customFormat="1" x14ac:dyDescent="0.25"/>
    <row r="1577" s="40" customFormat="1" x14ac:dyDescent="0.25"/>
    <row r="1578" s="40" customFormat="1" x14ac:dyDescent="0.25"/>
    <row r="1579" s="40" customFormat="1" x14ac:dyDescent="0.25"/>
    <row r="1580" s="40" customFormat="1" x14ac:dyDescent="0.25"/>
    <row r="1581" s="40" customFormat="1" x14ac:dyDescent="0.25"/>
    <row r="1582" s="40" customFormat="1" x14ac:dyDescent="0.25"/>
    <row r="1583" s="40" customFormat="1" x14ac:dyDescent="0.25"/>
    <row r="1584" s="40" customFormat="1" x14ac:dyDescent="0.25"/>
    <row r="1585" s="40" customFormat="1" x14ac:dyDescent="0.25"/>
    <row r="1586" s="40" customFormat="1" x14ac:dyDescent="0.25"/>
    <row r="1587" s="40" customFormat="1" x14ac:dyDescent="0.25"/>
    <row r="1588" s="40" customFormat="1" x14ac:dyDescent="0.25"/>
    <row r="1589" s="40" customFormat="1" x14ac:dyDescent="0.25"/>
    <row r="1590" s="40" customFormat="1" x14ac:dyDescent="0.25"/>
    <row r="1591" s="40" customFormat="1" x14ac:dyDescent="0.25"/>
    <row r="1592" s="40" customFormat="1" x14ac:dyDescent="0.25"/>
    <row r="1593" s="40" customFormat="1" x14ac:dyDescent="0.25"/>
    <row r="1594" s="40" customFormat="1" x14ac:dyDescent="0.25"/>
    <row r="1595" s="40" customFormat="1" x14ac:dyDescent="0.25"/>
    <row r="1596" s="40" customFormat="1" x14ac:dyDescent="0.25"/>
    <row r="1597" s="40" customFormat="1" x14ac:dyDescent="0.25"/>
    <row r="1598" s="40" customFormat="1" x14ac:dyDescent="0.25"/>
    <row r="1599" s="40" customFormat="1" x14ac:dyDescent="0.25"/>
    <row r="1600" s="40" customFormat="1" x14ac:dyDescent="0.25"/>
    <row r="1601" s="40" customFormat="1" x14ac:dyDescent="0.25"/>
    <row r="1602" s="40" customFormat="1" x14ac:dyDescent="0.25"/>
    <row r="1603" s="40" customFormat="1" x14ac:dyDescent="0.25"/>
    <row r="1604" s="40" customFormat="1" x14ac:dyDescent="0.25"/>
    <row r="1605" s="40" customFormat="1" x14ac:dyDescent="0.25"/>
    <row r="1606" s="40" customFormat="1" x14ac:dyDescent="0.25"/>
    <row r="1607" s="40" customFormat="1" x14ac:dyDescent="0.25"/>
    <row r="1608" s="40" customFormat="1" x14ac:dyDescent="0.25"/>
    <row r="1609" s="40" customFormat="1" x14ac:dyDescent="0.25"/>
    <row r="1610" s="40" customFormat="1" x14ac:dyDescent="0.25"/>
    <row r="1611" s="40" customFormat="1" x14ac:dyDescent="0.25"/>
    <row r="1612" s="40" customFormat="1" x14ac:dyDescent="0.25"/>
    <row r="1613" s="40" customFormat="1" x14ac:dyDescent="0.25"/>
    <row r="1614" s="40" customFormat="1" x14ac:dyDescent="0.25"/>
    <row r="1615" s="40" customFormat="1" x14ac:dyDescent="0.25"/>
    <row r="1616" s="40" customFormat="1" x14ac:dyDescent="0.25"/>
    <row r="1617" s="40" customFormat="1" x14ac:dyDescent="0.25"/>
    <row r="1618" s="40" customFormat="1" x14ac:dyDescent="0.25"/>
    <row r="1619" s="40" customFormat="1" x14ac:dyDescent="0.25"/>
    <row r="1620" s="40" customFormat="1" x14ac:dyDescent="0.25"/>
    <row r="1621" s="40" customFormat="1" x14ac:dyDescent="0.25"/>
    <row r="1622" s="40" customFormat="1" x14ac:dyDescent="0.25"/>
    <row r="1623" s="40" customFormat="1" x14ac:dyDescent="0.25"/>
    <row r="1624" s="40" customFormat="1" x14ac:dyDescent="0.25"/>
    <row r="1625" s="40" customFormat="1" x14ac:dyDescent="0.25"/>
    <row r="1626" s="40" customFormat="1" x14ac:dyDescent="0.25"/>
    <row r="1627" s="40" customFormat="1" x14ac:dyDescent="0.25"/>
    <row r="1628" s="40" customFormat="1" x14ac:dyDescent="0.25"/>
    <row r="1629" s="40" customFormat="1" x14ac:dyDescent="0.25"/>
    <row r="1630" s="40" customFormat="1" x14ac:dyDescent="0.25"/>
    <row r="1631" s="40" customFormat="1" x14ac:dyDescent="0.25"/>
    <row r="1632" s="40" customFormat="1" x14ac:dyDescent="0.25"/>
    <row r="1633" s="40" customFormat="1" x14ac:dyDescent="0.25"/>
    <row r="1634" s="40" customFormat="1" x14ac:dyDescent="0.25"/>
    <row r="1635" s="40" customFormat="1" x14ac:dyDescent="0.25"/>
    <row r="1636" s="40" customFormat="1" x14ac:dyDescent="0.25"/>
    <row r="1637" s="40" customFormat="1" x14ac:dyDescent="0.25"/>
    <row r="1638" s="40" customFormat="1" x14ac:dyDescent="0.25"/>
    <row r="1639" s="40" customFormat="1" x14ac:dyDescent="0.25"/>
    <row r="1640" s="40" customFormat="1" x14ac:dyDescent="0.25"/>
    <row r="1641" s="40" customFormat="1" x14ac:dyDescent="0.25"/>
    <row r="1642" s="40" customFormat="1" x14ac:dyDescent="0.25"/>
    <row r="1643" s="40" customFormat="1" x14ac:dyDescent="0.25"/>
    <row r="1644" s="40" customFormat="1" x14ac:dyDescent="0.25"/>
    <row r="1645" s="40" customFormat="1" x14ac:dyDescent="0.25"/>
    <row r="1646" s="40" customFormat="1" x14ac:dyDescent="0.25"/>
    <row r="1647" s="40" customFormat="1" x14ac:dyDescent="0.25"/>
    <row r="1648" s="40" customFormat="1" x14ac:dyDescent="0.25"/>
    <row r="1649" s="40" customFormat="1" x14ac:dyDescent="0.25"/>
    <row r="1650" s="40" customFormat="1" x14ac:dyDescent="0.25"/>
    <row r="1651" s="40" customFormat="1" x14ac:dyDescent="0.25"/>
    <row r="1652" s="40" customFormat="1" x14ac:dyDescent="0.25"/>
    <row r="1653" s="40" customFormat="1" x14ac:dyDescent="0.25"/>
    <row r="1654" s="40" customFormat="1" x14ac:dyDescent="0.25"/>
    <row r="1655" s="40" customFormat="1" x14ac:dyDescent="0.25"/>
    <row r="1656" s="40" customFormat="1" x14ac:dyDescent="0.25"/>
    <row r="1657" s="40" customFormat="1" x14ac:dyDescent="0.25"/>
    <row r="1658" s="40" customFormat="1" x14ac:dyDescent="0.25"/>
    <row r="1659" s="40" customFormat="1" x14ac:dyDescent="0.25"/>
    <row r="1660" s="40" customFormat="1" x14ac:dyDescent="0.25"/>
    <row r="1661" s="40" customFormat="1" x14ac:dyDescent="0.25"/>
    <row r="1662" s="40" customFormat="1" x14ac:dyDescent="0.25"/>
    <row r="1663" s="40" customFormat="1" x14ac:dyDescent="0.25"/>
    <row r="1664" s="40" customFormat="1" x14ac:dyDescent="0.25"/>
    <row r="1665" s="40" customFormat="1" x14ac:dyDescent="0.25"/>
    <row r="1666" s="40" customFormat="1" x14ac:dyDescent="0.25"/>
    <row r="1667" s="40" customFormat="1" x14ac:dyDescent="0.25"/>
    <row r="1668" s="40" customFormat="1" x14ac:dyDescent="0.25"/>
    <row r="1669" s="40" customFormat="1" x14ac:dyDescent="0.25"/>
    <row r="1670" s="40" customFormat="1" x14ac:dyDescent="0.25"/>
    <row r="1671" s="40" customFormat="1" x14ac:dyDescent="0.25"/>
    <row r="1672" s="40" customFormat="1" x14ac:dyDescent="0.25"/>
    <row r="1673" s="40" customFormat="1" x14ac:dyDescent="0.25"/>
    <row r="1674" s="40" customFormat="1" x14ac:dyDescent="0.25"/>
    <row r="1675" s="40" customFormat="1" x14ac:dyDescent="0.25"/>
    <row r="1676" s="40" customFormat="1" x14ac:dyDescent="0.25"/>
    <row r="1677" s="40" customFormat="1" x14ac:dyDescent="0.25"/>
    <row r="1678" s="40" customFormat="1" x14ac:dyDescent="0.25"/>
    <row r="1679" s="40" customFormat="1" x14ac:dyDescent="0.25"/>
    <row r="1680" s="40" customFormat="1" x14ac:dyDescent="0.25"/>
    <row r="1681" s="40" customFormat="1" x14ac:dyDescent="0.25"/>
    <row r="1682" s="40" customFormat="1" x14ac:dyDescent="0.25"/>
    <row r="1683" s="40" customFormat="1" x14ac:dyDescent="0.25"/>
    <row r="1684" s="40" customFormat="1" x14ac:dyDescent="0.25"/>
    <row r="1685" s="40" customFormat="1" x14ac:dyDescent="0.25"/>
    <row r="1686" s="40" customFormat="1" x14ac:dyDescent="0.25"/>
    <row r="1687" s="40" customFormat="1" x14ac:dyDescent="0.25"/>
    <row r="1688" s="40" customFormat="1" x14ac:dyDescent="0.25"/>
    <row r="1689" s="40" customFormat="1" x14ac:dyDescent="0.25"/>
    <row r="1690" s="40" customFormat="1" x14ac:dyDescent="0.25"/>
    <row r="1691" s="40" customFormat="1" x14ac:dyDescent="0.25"/>
    <row r="1692" s="40" customFormat="1" x14ac:dyDescent="0.25"/>
    <row r="1693" s="40" customFormat="1" x14ac:dyDescent="0.25"/>
    <row r="1694" s="40" customFormat="1" x14ac:dyDescent="0.25"/>
    <row r="1695" s="40" customFormat="1" x14ac:dyDescent="0.25"/>
    <row r="1696" s="40" customFormat="1" x14ac:dyDescent="0.25"/>
    <row r="1697" s="40" customFormat="1" x14ac:dyDescent="0.25"/>
    <row r="1698" s="40" customFormat="1" x14ac:dyDescent="0.25"/>
    <row r="1699" s="40" customFormat="1" x14ac:dyDescent="0.25"/>
    <row r="1700" s="40" customFormat="1" x14ac:dyDescent="0.25"/>
    <row r="1701" s="40" customFormat="1" x14ac:dyDescent="0.25"/>
    <row r="1702" s="40" customFormat="1" x14ac:dyDescent="0.25"/>
    <row r="1703" s="40" customFormat="1" x14ac:dyDescent="0.25"/>
    <row r="1704" s="40" customFormat="1" x14ac:dyDescent="0.25"/>
    <row r="1705" s="40" customFormat="1" x14ac:dyDescent="0.25"/>
    <row r="1706" s="40" customFormat="1" x14ac:dyDescent="0.25"/>
    <row r="1707" s="40" customFormat="1" x14ac:dyDescent="0.25"/>
    <row r="1708" s="40" customFormat="1" x14ac:dyDescent="0.25"/>
    <row r="1709" s="40" customFormat="1" x14ac:dyDescent="0.25"/>
    <row r="1710" s="40" customFormat="1" x14ac:dyDescent="0.25"/>
    <row r="1711" s="40" customFormat="1" x14ac:dyDescent="0.25"/>
    <row r="1712" s="40" customFormat="1" x14ac:dyDescent="0.25"/>
    <row r="1713" s="40" customFormat="1" x14ac:dyDescent="0.25"/>
    <row r="1714" s="40" customFormat="1" x14ac:dyDescent="0.25"/>
    <row r="1715" s="40" customFormat="1" x14ac:dyDescent="0.25"/>
    <row r="1716" s="40" customFormat="1" x14ac:dyDescent="0.25"/>
    <row r="1717" s="40" customFormat="1" x14ac:dyDescent="0.25"/>
    <row r="1718" s="40" customFormat="1" x14ac:dyDescent="0.25"/>
    <row r="1719" s="40" customFormat="1" x14ac:dyDescent="0.25"/>
    <row r="1720" s="40" customFormat="1" x14ac:dyDescent="0.25"/>
    <row r="1721" s="40" customFormat="1" x14ac:dyDescent="0.25"/>
    <row r="1722" s="40" customFormat="1" x14ac:dyDescent="0.25"/>
    <row r="1723" s="40" customFormat="1" x14ac:dyDescent="0.25"/>
    <row r="1724" s="40" customFormat="1" x14ac:dyDescent="0.25"/>
    <row r="1725" s="40" customFormat="1" x14ac:dyDescent="0.25"/>
    <row r="1726" s="40" customFormat="1" x14ac:dyDescent="0.25"/>
    <row r="1727" s="40" customFormat="1" x14ac:dyDescent="0.25"/>
    <row r="1728" s="40" customFormat="1" x14ac:dyDescent="0.25"/>
    <row r="1729" s="40" customFormat="1" x14ac:dyDescent="0.25"/>
    <row r="1730" s="40" customFormat="1" x14ac:dyDescent="0.25"/>
    <row r="1731" s="40" customFormat="1" x14ac:dyDescent="0.25"/>
    <row r="1732" s="40" customFormat="1" x14ac:dyDescent="0.25"/>
    <row r="1733" s="40" customFormat="1" x14ac:dyDescent="0.25"/>
    <row r="1734" s="40" customFormat="1" x14ac:dyDescent="0.25"/>
    <row r="1735" s="40" customFormat="1" x14ac:dyDescent="0.25"/>
    <row r="1736" s="40" customFormat="1" x14ac:dyDescent="0.25"/>
    <row r="1737" s="40" customFormat="1" x14ac:dyDescent="0.25"/>
    <row r="1738" s="40" customFormat="1" x14ac:dyDescent="0.25"/>
    <row r="1739" s="40" customFormat="1" x14ac:dyDescent="0.25"/>
    <row r="1740" s="40" customFormat="1" x14ac:dyDescent="0.25"/>
    <row r="1741" s="40" customFormat="1" x14ac:dyDescent="0.25"/>
    <row r="1742" s="40" customFormat="1" x14ac:dyDescent="0.25"/>
    <row r="1743" s="40" customFormat="1" x14ac:dyDescent="0.25"/>
    <row r="1744" s="40" customFormat="1" x14ac:dyDescent="0.25"/>
    <row r="1745" s="40" customFormat="1" x14ac:dyDescent="0.25"/>
    <row r="1746" s="40" customFormat="1" x14ac:dyDescent="0.25"/>
    <row r="1747" s="40" customFormat="1" x14ac:dyDescent="0.25"/>
    <row r="1748" s="40" customFormat="1" x14ac:dyDescent="0.25"/>
    <row r="1749" s="40" customFormat="1" x14ac:dyDescent="0.25"/>
    <row r="1750" s="40" customFormat="1" x14ac:dyDescent="0.25"/>
    <row r="1751" s="40" customFormat="1" x14ac:dyDescent="0.25"/>
    <row r="1752" s="40" customFormat="1" x14ac:dyDescent="0.25"/>
    <row r="1753" s="40" customFormat="1" x14ac:dyDescent="0.25"/>
    <row r="1754" s="40" customFormat="1" x14ac:dyDescent="0.25"/>
    <row r="1755" s="40" customFormat="1" x14ac:dyDescent="0.25"/>
    <row r="1756" s="40" customFormat="1" x14ac:dyDescent="0.25"/>
    <row r="1757" s="40" customFormat="1" x14ac:dyDescent="0.25"/>
    <row r="1758" s="40" customFormat="1" x14ac:dyDescent="0.25"/>
    <row r="1759" s="40" customFormat="1" x14ac:dyDescent="0.25"/>
    <row r="1760" s="40" customFormat="1" x14ac:dyDescent="0.25"/>
    <row r="1761" s="40" customFormat="1" x14ac:dyDescent="0.25"/>
    <row r="1762" s="40" customFormat="1" x14ac:dyDescent="0.25"/>
    <row r="1763" s="40" customFormat="1" x14ac:dyDescent="0.25"/>
    <row r="1764" s="40" customFormat="1" x14ac:dyDescent="0.25"/>
    <row r="1765" s="40" customFormat="1" x14ac:dyDescent="0.25"/>
    <row r="1766" s="40" customFormat="1" x14ac:dyDescent="0.25"/>
    <row r="1767" s="40" customFormat="1" x14ac:dyDescent="0.25"/>
    <row r="1768" s="40" customFormat="1" x14ac:dyDescent="0.25"/>
    <row r="1769" s="40" customFormat="1" x14ac:dyDescent="0.25"/>
    <row r="1770" s="40" customFormat="1" x14ac:dyDescent="0.25"/>
    <row r="1771" s="40" customFormat="1" x14ac:dyDescent="0.25"/>
    <row r="1772" s="40" customFormat="1" x14ac:dyDescent="0.25"/>
    <row r="1773" s="40" customFormat="1" x14ac:dyDescent="0.25"/>
    <row r="1774" s="40" customFormat="1" x14ac:dyDescent="0.25"/>
    <row r="1775" s="40" customFormat="1" x14ac:dyDescent="0.25"/>
    <row r="1776" s="40" customFormat="1" x14ac:dyDescent="0.25"/>
    <row r="1777" s="40" customFormat="1" x14ac:dyDescent="0.25"/>
    <row r="1778" s="40" customFormat="1" x14ac:dyDescent="0.25"/>
    <row r="1779" s="40" customFormat="1" x14ac:dyDescent="0.25"/>
    <row r="1780" s="40" customFormat="1" x14ac:dyDescent="0.25"/>
    <row r="1781" s="40" customFormat="1" x14ac:dyDescent="0.25"/>
    <row r="1782" s="40" customFormat="1" x14ac:dyDescent="0.25"/>
    <row r="1783" s="40" customFormat="1" x14ac:dyDescent="0.25"/>
    <row r="1784" s="40" customFormat="1" x14ac:dyDescent="0.25"/>
    <row r="1785" s="40" customFormat="1" x14ac:dyDescent="0.25"/>
    <row r="1786" s="40" customFormat="1" x14ac:dyDescent="0.25"/>
    <row r="1787" s="40" customFormat="1" x14ac:dyDescent="0.25"/>
    <row r="1788" s="40" customFormat="1" x14ac:dyDescent="0.25"/>
    <row r="1789" s="40" customFormat="1" x14ac:dyDescent="0.25"/>
    <row r="1790" s="40" customFormat="1" x14ac:dyDescent="0.25"/>
    <row r="1791" s="40" customFormat="1" x14ac:dyDescent="0.25"/>
    <row r="1792" s="40" customFormat="1" x14ac:dyDescent="0.25"/>
    <row r="1793" s="40" customFormat="1" x14ac:dyDescent="0.25"/>
    <row r="1794" s="40" customFormat="1" x14ac:dyDescent="0.25"/>
    <row r="1795" s="40" customFormat="1" x14ac:dyDescent="0.25"/>
    <row r="1796" s="40" customFormat="1" x14ac:dyDescent="0.25"/>
    <row r="1797" s="40" customFormat="1" x14ac:dyDescent="0.25"/>
    <row r="1798" s="40" customFormat="1" x14ac:dyDescent="0.25"/>
    <row r="1799" s="40" customFormat="1" x14ac:dyDescent="0.25"/>
    <row r="1800" s="40" customFormat="1" x14ac:dyDescent="0.25"/>
    <row r="1801" s="40" customFormat="1" x14ac:dyDescent="0.25"/>
    <row r="1802" s="40" customFormat="1" x14ac:dyDescent="0.25"/>
    <row r="1803" s="40" customFormat="1" x14ac:dyDescent="0.25"/>
    <row r="1804" s="40" customFormat="1" x14ac:dyDescent="0.25"/>
    <row r="1805" s="40" customFormat="1" x14ac:dyDescent="0.25"/>
    <row r="1806" s="40" customFormat="1" x14ac:dyDescent="0.25"/>
    <row r="1807" s="40" customFormat="1" x14ac:dyDescent="0.25"/>
    <row r="1808" s="40" customFormat="1" x14ac:dyDescent="0.25"/>
    <row r="1809" s="40" customFormat="1" x14ac:dyDescent="0.25"/>
    <row r="1810" s="40" customFormat="1" x14ac:dyDescent="0.25"/>
    <row r="1811" s="40" customFormat="1" x14ac:dyDescent="0.25"/>
    <row r="1812" s="40" customFormat="1" x14ac:dyDescent="0.25"/>
    <row r="1813" s="40" customFormat="1" x14ac:dyDescent="0.25"/>
    <row r="1814" s="40" customFormat="1" x14ac:dyDescent="0.25"/>
    <row r="1815" s="40" customFormat="1" x14ac:dyDescent="0.25"/>
    <row r="1816" s="40" customFormat="1" x14ac:dyDescent="0.25"/>
    <row r="1817" s="40" customFormat="1" x14ac:dyDescent="0.25"/>
    <row r="1818" s="40" customFormat="1" x14ac:dyDescent="0.25"/>
    <row r="1819" s="40" customFormat="1" x14ac:dyDescent="0.25"/>
    <row r="1820" s="40" customFormat="1" x14ac:dyDescent="0.25"/>
    <row r="1821" s="40" customFormat="1" x14ac:dyDescent="0.25"/>
    <row r="1822" s="40" customFormat="1" x14ac:dyDescent="0.25"/>
    <row r="1823" s="40" customFormat="1" x14ac:dyDescent="0.25"/>
    <row r="1824" s="40" customFormat="1" x14ac:dyDescent="0.25"/>
    <row r="1825" s="40" customFormat="1" x14ac:dyDescent="0.25"/>
    <row r="1826" s="40" customFormat="1" x14ac:dyDescent="0.25"/>
    <row r="1827" s="40" customFormat="1" x14ac:dyDescent="0.25"/>
    <row r="1828" s="40" customFormat="1" x14ac:dyDescent="0.25"/>
    <row r="1829" s="40" customFormat="1" x14ac:dyDescent="0.25"/>
    <row r="1830" s="40" customFormat="1" x14ac:dyDescent="0.25"/>
    <row r="1831" s="40" customFormat="1" x14ac:dyDescent="0.25"/>
    <row r="1832" s="40" customFormat="1" x14ac:dyDescent="0.25"/>
    <row r="1833" s="40" customFormat="1" x14ac:dyDescent="0.25"/>
    <row r="1834" s="40" customFormat="1" x14ac:dyDescent="0.25"/>
    <row r="1835" s="40" customFormat="1" x14ac:dyDescent="0.25"/>
    <row r="1836" s="40" customFormat="1" x14ac:dyDescent="0.25"/>
    <row r="1837" s="40" customFormat="1" x14ac:dyDescent="0.25"/>
    <row r="1838" s="40" customFormat="1" x14ac:dyDescent="0.25"/>
    <row r="1839" s="40" customFormat="1" x14ac:dyDescent="0.25"/>
    <row r="1840" s="40" customFormat="1" x14ac:dyDescent="0.25"/>
    <row r="1841" s="40" customFormat="1" x14ac:dyDescent="0.25"/>
    <row r="1842" s="40" customFormat="1" x14ac:dyDescent="0.25"/>
    <row r="1843" s="40" customFormat="1" x14ac:dyDescent="0.25"/>
    <row r="1844" s="40" customFormat="1" x14ac:dyDescent="0.25"/>
    <row r="1845" s="40" customFormat="1" x14ac:dyDescent="0.25"/>
    <row r="1846" s="40" customFormat="1" x14ac:dyDescent="0.25"/>
    <row r="1847" s="40" customFormat="1" x14ac:dyDescent="0.25"/>
    <row r="1848" s="40" customFormat="1" x14ac:dyDescent="0.25"/>
    <row r="1849" s="40" customFormat="1" x14ac:dyDescent="0.25"/>
    <row r="1850" s="40" customFormat="1" x14ac:dyDescent="0.25"/>
    <row r="1851" s="40" customFormat="1" x14ac:dyDescent="0.25"/>
    <row r="1852" s="40" customFormat="1" x14ac:dyDescent="0.25"/>
    <row r="1853" s="40" customFormat="1" x14ac:dyDescent="0.25"/>
    <row r="1854" s="40" customFormat="1" x14ac:dyDescent="0.25"/>
    <row r="1855" s="40" customFormat="1" x14ac:dyDescent="0.25"/>
    <row r="1856" s="40" customFormat="1" x14ac:dyDescent="0.25"/>
    <row r="1857" s="40" customFormat="1" x14ac:dyDescent="0.25"/>
    <row r="1858" s="40" customFormat="1" x14ac:dyDescent="0.25"/>
    <row r="1859" s="40" customFormat="1" x14ac:dyDescent="0.25"/>
    <row r="1860" s="40" customFormat="1" x14ac:dyDescent="0.25"/>
    <row r="1861" s="40" customFormat="1" x14ac:dyDescent="0.25"/>
    <row r="1862" s="40" customFormat="1" x14ac:dyDescent="0.25"/>
    <row r="1863" s="40" customFormat="1" x14ac:dyDescent="0.25"/>
    <row r="1864" s="40" customFormat="1" x14ac:dyDescent="0.25"/>
    <row r="1865" s="40" customFormat="1" x14ac:dyDescent="0.25"/>
    <row r="1866" s="40" customFormat="1" x14ac:dyDescent="0.25"/>
    <row r="1867" s="40" customFormat="1" x14ac:dyDescent="0.25"/>
    <row r="1868" s="40" customFormat="1" x14ac:dyDescent="0.25"/>
    <row r="1869" s="40" customFormat="1" x14ac:dyDescent="0.25"/>
    <row r="1870" s="40" customFormat="1" x14ac:dyDescent="0.25"/>
    <row r="1871" s="40" customFormat="1" x14ac:dyDescent="0.25"/>
    <row r="1872" s="40" customFormat="1" x14ac:dyDescent="0.25"/>
    <row r="1873" s="40" customFormat="1" x14ac:dyDescent="0.25"/>
    <row r="1874" s="40" customFormat="1" x14ac:dyDescent="0.25"/>
    <row r="1875" s="40" customFormat="1" x14ac:dyDescent="0.25"/>
    <row r="1876" s="40" customFormat="1" x14ac:dyDescent="0.25"/>
    <row r="1877" s="40" customFormat="1" x14ac:dyDescent="0.25"/>
    <row r="1878" s="40" customFormat="1" x14ac:dyDescent="0.25"/>
    <row r="1879" s="40" customFormat="1" x14ac:dyDescent="0.25"/>
    <row r="1880" s="40" customFormat="1" x14ac:dyDescent="0.25"/>
    <row r="1881" s="40" customFormat="1" x14ac:dyDescent="0.25"/>
    <row r="1882" s="40" customFormat="1" x14ac:dyDescent="0.25"/>
    <row r="1883" s="40" customFormat="1" x14ac:dyDescent="0.25"/>
    <row r="1884" s="40" customFormat="1" x14ac:dyDescent="0.25"/>
    <row r="1885" s="40" customFormat="1" x14ac:dyDescent="0.25"/>
    <row r="1886" s="40" customFormat="1" x14ac:dyDescent="0.25"/>
    <row r="1887" s="40" customFormat="1" x14ac:dyDescent="0.25"/>
    <row r="1888" s="40" customFormat="1" x14ac:dyDescent="0.25"/>
    <row r="1889" s="40" customFormat="1" x14ac:dyDescent="0.25"/>
    <row r="1890" s="40" customFormat="1" x14ac:dyDescent="0.25"/>
    <row r="1891" s="40" customFormat="1" x14ac:dyDescent="0.25"/>
    <row r="1892" s="40" customFormat="1" x14ac:dyDescent="0.25"/>
    <row r="1893" s="40" customFormat="1" x14ac:dyDescent="0.25"/>
    <row r="1894" s="40" customFormat="1" x14ac:dyDescent="0.25"/>
    <row r="1895" s="40" customFormat="1" x14ac:dyDescent="0.25"/>
    <row r="1896" s="40" customFormat="1" x14ac:dyDescent="0.25"/>
    <row r="1897" s="40" customFormat="1" x14ac:dyDescent="0.25"/>
    <row r="1898" s="40" customFormat="1" x14ac:dyDescent="0.25"/>
    <row r="1899" s="40" customFormat="1" x14ac:dyDescent="0.25"/>
    <row r="1900" s="40" customFormat="1" x14ac:dyDescent="0.25"/>
    <row r="1901" s="40" customFormat="1" x14ac:dyDescent="0.25"/>
    <row r="1902" s="40" customFormat="1" x14ac:dyDescent="0.25"/>
    <row r="1903" s="40" customFormat="1" x14ac:dyDescent="0.25"/>
    <row r="1904" s="40" customFormat="1" x14ac:dyDescent="0.25"/>
    <row r="1905" s="40" customFormat="1" x14ac:dyDescent="0.25"/>
    <row r="1906" s="40" customFormat="1" x14ac:dyDescent="0.25"/>
    <row r="1907" s="40" customFormat="1" x14ac:dyDescent="0.25"/>
    <row r="1908" s="40" customFormat="1" x14ac:dyDescent="0.25"/>
    <row r="1909" s="40" customFormat="1" x14ac:dyDescent="0.25"/>
    <row r="1910" s="40" customFormat="1" x14ac:dyDescent="0.25"/>
    <row r="1911" s="40" customFormat="1" x14ac:dyDescent="0.25"/>
    <row r="1912" s="40" customFormat="1" x14ac:dyDescent="0.25"/>
    <row r="1913" s="40" customFormat="1" x14ac:dyDescent="0.25"/>
    <row r="1914" s="40" customFormat="1" x14ac:dyDescent="0.25"/>
    <row r="1915" s="40" customFormat="1" x14ac:dyDescent="0.25"/>
    <row r="1916" s="40" customFormat="1" x14ac:dyDescent="0.25"/>
    <row r="1917" s="40" customFormat="1" x14ac:dyDescent="0.25"/>
    <row r="1918" s="40" customFormat="1" x14ac:dyDescent="0.25"/>
    <row r="1919" s="40" customFormat="1" x14ac:dyDescent="0.25"/>
    <row r="1920" s="40" customFormat="1" x14ac:dyDescent="0.25"/>
    <row r="1921" s="40" customFormat="1" x14ac:dyDescent="0.25"/>
    <row r="1922" s="40" customFormat="1" x14ac:dyDescent="0.25"/>
    <row r="1923" s="40" customFormat="1" x14ac:dyDescent="0.25"/>
    <row r="1924" s="40" customFormat="1" x14ac:dyDescent="0.25"/>
    <row r="1925" s="40" customFormat="1" x14ac:dyDescent="0.25"/>
    <row r="1926" s="40" customFormat="1" x14ac:dyDescent="0.25"/>
    <row r="1927" s="40" customFormat="1" x14ac:dyDescent="0.25"/>
    <row r="1928" s="40" customFormat="1" x14ac:dyDescent="0.25"/>
    <row r="1929" s="40" customFormat="1" x14ac:dyDescent="0.25"/>
    <row r="1930" s="40" customFormat="1" x14ac:dyDescent="0.25"/>
    <row r="1931" s="40" customFormat="1" x14ac:dyDescent="0.25"/>
    <row r="1932" s="40" customFormat="1" x14ac:dyDescent="0.25"/>
    <row r="1933" s="40" customFormat="1" x14ac:dyDescent="0.25"/>
    <row r="1934" s="40" customFormat="1" x14ac:dyDescent="0.25"/>
    <row r="1935" s="40" customFormat="1" x14ac:dyDescent="0.25"/>
    <row r="1936" s="40" customFormat="1" x14ac:dyDescent="0.25"/>
    <row r="1937" s="40" customFormat="1" x14ac:dyDescent="0.25"/>
    <row r="1938" s="40" customFormat="1" x14ac:dyDescent="0.25"/>
    <row r="1939" s="40" customFormat="1" x14ac:dyDescent="0.25"/>
    <row r="1940" s="40" customFormat="1" x14ac:dyDescent="0.25"/>
    <row r="1941" s="40" customFormat="1" x14ac:dyDescent="0.25"/>
    <row r="1942" s="40" customFormat="1" x14ac:dyDescent="0.25"/>
    <row r="1943" s="40" customFormat="1" x14ac:dyDescent="0.25"/>
    <row r="1944" s="40" customFormat="1" x14ac:dyDescent="0.25"/>
    <row r="1945" s="40" customFormat="1" x14ac:dyDescent="0.25"/>
    <row r="1946" s="40" customFormat="1" x14ac:dyDescent="0.25"/>
    <row r="1947" s="40" customFormat="1" x14ac:dyDescent="0.25"/>
    <row r="1948" s="40" customFormat="1" x14ac:dyDescent="0.25"/>
    <row r="1949" s="40" customFormat="1" x14ac:dyDescent="0.25"/>
    <row r="1950" s="40" customFormat="1" x14ac:dyDescent="0.25"/>
    <row r="1951" s="40" customFormat="1" x14ac:dyDescent="0.25"/>
    <row r="1952" s="40" customFormat="1" x14ac:dyDescent="0.25"/>
    <row r="1953" s="40" customFormat="1" x14ac:dyDescent="0.25"/>
    <row r="1954" s="40" customFormat="1" x14ac:dyDescent="0.25"/>
    <row r="1955" s="40" customFormat="1" x14ac:dyDescent="0.25"/>
    <row r="1956" s="40" customFormat="1" x14ac:dyDescent="0.25"/>
    <row r="1957" s="40" customFormat="1" x14ac:dyDescent="0.25"/>
    <row r="1958" s="40" customFormat="1" x14ac:dyDescent="0.25"/>
    <row r="1959" s="40" customFormat="1" x14ac:dyDescent="0.25"/>
    <row r="1960" s="40" customFormat="1" x14ac:dyDescent="0.25"/>
    <row r="1961" s="40" customFormat="1" x14ac:dyDescent="0.25"/>
    <row r="1962" s="40" customFormat="1" x14ac:dyDescent="0.25"/>
    <row r="1963" s="40" customFormat="1" x14ac:dyDescent="0.25"/>
    <row r="1964" s="40" customFormat="1" x14ac:dyDescent="0.25"/>
    <row r="1965" s="40" customFormat="1" x14ac:dyDescent="0.25"/>
    <row r="1966" s="40" customFormat="1" x14ac:dyDescent="0.25"/>
    <row r="1967" s="40" customFormat="1" x14ac:dyDescent="0.25"/>
    <row r="1968" s="40" customFormat="1" x14ac:dyDescent="0.25"/>
    <row r="1969" s="40" customFormat="1" x14ac:dyDescent="0.25"/>
    <row r="1970" s="40" customFormat="1" x14ac:dyDescent="0.25"/>
    <row r="1971" s="40" customFormat="1" x14ac:dyDescent="0.25"/>
    <row r="1972" s="40" customFormat="1" x14ac:dyDescent="0.25"/>
    <row r="1973" s="40" customFormat="1" x14ac:dyDescent="0.25"/>
    <row r="1974" s="40" customFormat="1" x14ac:dyDescent="0.25"/>
    <row r="1975" s="40" customFormat="1" x14ac:dyDescent="0.25"/>
    <row r="1976" s="40" customFormat="1" x14ac:dyDescent="0.25"/>
    <row r="1977" s="40" customFormat="1" x14ac:dyDescent="0.25"/>
    <row r="1978" s="40" customFormat="1" x14ac:dyDescent="0.25"/>
    <row r="1979" s="40" customFormat="1" x14ac:dyDescent="0.25"/>
    <row r="1980" s="40" customFormat="1" x14ac:dyDescent="0.25"/>
    <row r="1981" s="40" customFormat="1" x14ac:dyDescent="0.25"/>
    <row r="1982" s="40" customFormat="1" x14ac:dyDescent="0.25"/>
    <row r="1983" s="40" customFormat="1" x14ac:dyDescent="0.25"/>
    <row r="1984" s="40" customFormat="1" x14ac:dyDescent="0.25"/>
    <row r="1985" s="40" customFormat="1" x14ac:dyDescent="0.25"/>
    <row r="1986" s="40" customFormat="1" x14ac:dyDescent="0.25"/>
    <row r="1987" s="40" customFormat="1" x14ac:dyDescent="0.25"/>
    <row r="1988" s="40" customFormat="1" x14ac:dyDescent="0.25"/>
    <row r="1989" s="40" customFormat="1" x14ac:dyDescent="0.25"/>
    <row r="1990" s="40" customFormat="1" x14ac:dyDescent="0.25"/>
    <row r="1991" s="40" customFormat="1" x14ac:dyDescent="0.25"/>
    <row r="1992" s="40" customFormat="1" x14ac:dyDescent="0.25"/>
    <row r="1993" s="40" customFormat="1" x14ac:dyDescent="0.25"/>
    <row r="1994" s="40" customFormat="1" x14ac:dyDescent="0.25"/>
    <row r="1995" s="40" customFormat="1" x14ac:dyDescent="0.25"/>
    <row r="1996" s="40" customFormat="1" x14ac:dyDescent="0.25"/>
    <row r="1997" s="40" customFormat="1" x14ac:dyDescent="0.25"/>
    <row r="1998" s="40" customFormat="1" x14ac:dyDescent="0.25"/>
    <row r="1999" s="40" customFormat="1" x14ac:dyDescent="0.25"/>
    <row r="2000" s="40" customFormat="1" x14ac:dyDescent="0.25"/>
    <row r="2001" s="40" customFormat="1" x14ac:dyDescent="0.25"/>
    <row r="2002" s="40" customFormat="1" x14ac:dyDescent="0.25"/>
    <row r="2003" s="40" customFormat="1" x14ac:dyDescent="0.25"/>
    <row r="2004" s="40" customFormat="1" x14ac:dyDescent="0.25"/>
    <row r="2005" s="40" customFormat="1" x14ac:dyDescent="0.25"/>
    <row r="2006" s="40" customFormat="1" x14ac:dyDescent="0.25"/>
    <row r="2007" s="40" customFormat="1" x14ac:dyDescent="0.25"/>
    <row r="2008" s="40" customFormat="1" x14ac:dyDescent="0.25"/>
    <row r="2009" s="40" customFormat="1" x14ac:dyDescent="0.25"/>
    <row r="2010" s="40" customFormat="1" x14ac:dyDescent="0.25"/>
    <row r="2011" s="40" customFormat="1" x14ac:dyDescent="0.25"/>
    <row r="2012" s="40" customFormat="1" x14ac:dyDescent="0.25"/>
    <row r="2013" s="40" customFormat="1" x14ac:dyDescent="0.25"/>
    <row r="2014" s="40" customFormat="1" x14ac:dyDescent="0.25"/>
    <row r="2015" s="40" customFormat="1" x14ac:dyDescent="0.25"/>
    <row r="2016" s="40" customFormat="1" x14ac:dyDescent="0.25"/>
    <row r="2017" s="40" customFormat="1" x14ac:dyDescent="0.25"/>
    <row r="2018" s="40" customFormat="1" x14ac:dyDescent="0.25"/>
    <row r="2019" s="40" customFormat="1" x14ac:dyDescent="0.25"/>
    <row r="2020" s="40" customFormat="1" x14ac:dyDescent="0.25"/>
    <row r="2021" s="40" customFormat="1" x14ac:dyDescent="0.25"/>
    <row r="2022" s="40" customFormat="1" x14ac:dyDescent="0.25"/>
    <row r="2023" s="40" customFormat="1" x14ac:dyDescent="0.25"/>
    <row r="2024" s="40" customFormat="1" x14ac:dyDescent="0.25"/>
    <row r="2025" s="40" customFormat="1" x14ac:dyDescent="0.25"/>
    <row r="2026" s="40" customFormat="1" x14ac:dyDescent="0.25"/>
    <row r="2027" s="40" customFormat="1" x14ac:dyDescent="0.25"/>
    <row r="2028" s="40" customFormat="1" x14ac:dyDescent="0.25"/>
    <row r="2029" s="40" customFormat="1" x14ac:dyDescent="0.25"/>
    <row r="2030" s="40" customFormat="1" x14ac:dyDescent="0.25"/>
    <row r="2031" s="40" customFormat="1" x14ac:dyDescent="0.25"/>
    <row r="2032" s="40" customFormat="1" x14ac:dyDescent="0.25"/>
    <row r="2033" s="40" customFormat="1" x14ac:dyDescent="0.25"/>
    <row r="2034" s="40" customFormat="1" x14ac:dyDescent="0.25"/>
    <row r="2035" s="40" customFormat="1" x14ac:dyDescent="0.25"/>
    <row r="2036" s="40" customFormat="1" x14ac:dyDescent="0.25"/>
    <row r="2037" s="40" customFormat="1" x14ac:dyDescent="0.25"/>
    <row r="2038" s="40" customFormat="1" x14ac:dyDescent="0.25"/>
    <row r="2039" s="40" customFormat="1" x14ac:dyDescent="0.25"/>
    <row r="2040" s="40" customFormat="1" x14ac:dyDescent="0.25"/>
    <row r="2041" s="40" customFormat="1" x14ac:dyDescent="0.25"/>
    <row r="2042" s="40" customFormat="1" x14ac:dyDescent="0.25"/>
    <row r="2043" s="40" customFormat="1" x14ac:dyDescent="0.25"/>
    <row r="2044" s="40" customFormat="1" x14ac:dyDescent="0.25"/>
    <row r="2045" s="40" customFormat="1" x14ac:dyDescent="0.25"/>
    <row r="2046" s="40" customFormat="1" x14ac:dyDescent="0.25"/>
    <row r="2047" s="40" customFormat="1" x14ac:dyDescent="0.25"/>
    <row r="2048" s="40" customFormat="1" x14ac:dyDescent="0.25"/>
    <row r="2049" s="40" customFormat="1" x14ac:dyDescent="0.25"/>
    <row r="2050" s="40" customFormat="1" x14ac:dyDescent="0.25"/>
    <row r="2051" s="40" customFormat="1" x14ac:dyDescent="0.25"/>
    <row r="2052" s="40" customFormat="1" x14ac:dyDescent="0.25"/>
    <row r="2053" s="40" customFormat="1" x14ac:dyDescent="0.25"/>
    <row r="2054" s="40" customFormat="1" x14ac:dyDescent="0.25"/>
    <row r="2055" s="40" customFormat="1" x14ac:dyDescent="0.25"/>
    <row r="2056" s="40" customFormat="1" x14ac:dyDescent="0.25"/>
    <row r="2057" s="40" customFormat="1" x14ac:dyDescent="0.25"/>
    <row r="2058" s="40" customFormat="1" x14ac:dyDescent="0.25"/>
    <row r="2059" s="40" customFormat="1" x14ac:dyDescent="0.25"/>
    <row r="2060" s="40" customFormat="1" x14ac:dyDescent="0.25"/>
    <row r="2061" s="40" customFormat="1" x14ac:dyDescent="0.25"/>
    <row r="2062" s="40" customFormat="1" x14ac:dyDescent="0.25"/>
    <row r="2063" s="40" customFormat="1" x14ac:dyDescent="0.25"/>
    <row r="2064" s="40" customFormat="1" x14ac:dyDescent="0.25"/>
    <row r="2065" s="40" customFormat="1" x14ac:dyDescent="0.25"/>
    <row r="2066" s="40" customFormat="1" x14ac:dyDescent="0.25"/>
    <row r="2067" s="40" customFormat="1" x14ac:dyDescent="0.25"/>
    <row r="2068" s="40" customFormat="1" x14ac:dyDescent="0.25"/>
    <row r="2069" s="40" customFormat="1" x14ac:dyDescent="0.25"/>
    <row r="2070" s="40" customFormat="1" x14ac:dyDescent="0.25"/>
    <row r="2071" s="40" customFormat="1" x14ac:dyDescent="0.25"/>
    <row r="2072" s="40" customFormat="1" x14ac:dyDescent="0.25"/>
    <row r="2073" s="40" customFormat="1" x14ac:dyDescent="0.25"/>
    <row r="2074" s="40" customFormat="1" x14ac:dyDescent="0.25"/>
    <row r="2075" s="40" customFormat="1" x14ac:dyDescent="0.25"/>
    <row r="2076" s="40" customFormat="1" x14ac:dyDescent="0.25"/>
    <row r="2077" s="40" customFormat="1" x14ac:dyDescent="0.25"/>
    <row r="2078" s="40" customFormat="1" x14ac:dyDescent="0.25"/>
    <row r="2079" s="40" customFormat="1" x14ac:dyDescent="0.25"/>
    <row r="2080" s="40" customFormat="1" x14ac:dyDescent="0.25"/>
    <row r="2081" s="40" customFormat="1" x14ac:dyDescent="0.25"/>
    <row r="2082" s="40" customFormat="1" x14ac:dyDescent="0.25"/>
    <row r="2083" s="40" customFormat="1" x14ac:dyDescent="0.25"/>
    <row r="2084" s="40" customFormat="1" x14ac:dyDescent="0.25"/>
    <row r="2085" s="40" customFormat="1" x14ac:dyDescent="0.25"/>
    <row r="2086" s="40" customFormat="1" x14ac:dyDescent="0.25"/>
    <row r="2087" s="40" customFormat="1" x14ac:dyDescent="0.25"/>
    <row r="2088" s="40" customFormat="1" x14ac:dyDescent="0.25"/>
    <row r="2089" s="40" customFormat="1" x14ac:dyDescent="0.25"/>
    <row r="2090" s="40" customFormat="1" x14ac:dyDescent="0.25"/>
    <row r="2091" s="40" customFormat="1" x14ac:dyDescent="0.25"/>
    <row r="2092" s="40" customFormat="1" x14ac:dyDescent="0.25"/>
    <row r="2093" s="40" customFormat="1" x14ac:dyDescent="0.25"/>
    <row r="2094" s="40" customFormat="1" x14ac:dyDescent="0.25"/>
    <row r="2095" s="40" customFormat="1" x14ac:dyDescent="0.25"/>
    <row r="2096" s="40" customFormat="1" x14ac:dyDescent="0.25"/>
    <row r="2097" s="40" customFormat="1" x14ac:dyDescent="0.25"/>
    <row r="2098" s="40" customFormat="1" x14ac:dyDescent="0.25"/>
    <row r="2099" s="40" customFormat="1" x14ac:dyDescent="0.25"/>
    <row r="2100" s="40" customFormat="1" x14ac:dyDescent="0.25"/>
    <row r="2101" s="40" customFormat="1" x14ac:dyDescent="0.25"/>
    <row r="2102" s="40" customFormat="1" x14ac:dyDescent="0.25"/>
    <row r="2103" s="40" customFormat="1" x14ac:dyDescent="0.25"/>
    <row r="2104" s="40" customFormat="1" x14ac:dyDescent="0.25"/>
    <row r="2105" s="40" customFormat="1" x14ac:dyDescent="0.25"/>
    <row r="2106" s="40" customFormat="1" x14ac:dyDescent="0.25"/>
    <row r="2107" s="40" customFormat="1" x14ac:dyDescent="0.25"/>
    <row r="2108" s="40" customFormat="1" x14ac:dyDescent="0.25"/>
    <row r="2109" s="40" customFormat="1" x14ac:dyDescent="0.25"/>
    <row r="2110" s="40" customFormat="1" x14ac:dyDescent="0.25"/>
    <row r="2111" s="40" customFormat="1" x14ac:dyDescent="0.25"/>
    <row r="2112" s="40" customFormat="1" x14ac:dyDescent="0.25"/>
    <row r="2113" s="40" customFormat="1" x14ac:dyDescent="0.25"/>
    <row r="2114" s="40" customFormat="1" x14ac:dyDescent="0.25"/>
    <row r="2115" s="40" customFormat="1" x14ac:dyDescent="0.25"/>
    <row r="2116" s="40" customFormat="1" x14ac:dyDescent="0.25"/>
    <row r="2117" s="40" customFormat="1" x14ac:dyDescent="0.25"/>
    <row r="2118" s="40" customFormat="1" x14ac:dyDescent="0.25"/>
    <row r="2119" s="40" customFormat="1" x14ac:dyDescent="0.25"/>
    <row r="2120" s="40" customFormat="1" x14ac:dyDescent="0.25"/>
    <row r="2121" s="40" customFormat="1" x14ac:dyDescent="0.25"/>
    <row r="2122" s="40" customFormat="1" x14ac:dyDescent="0.25"/>
    <row r="2123" s="40" customFormat="1" x14ac:dyDescent="0.25"/>
    <row r="2124" s="40" customFormat="1" x14ac:dyDescent="0.25"/>
    <row r="2125" s="40" customFormat="1" x14ac:dyDescent="0.25"/>
    <row r="2126" s="40" customFormat="1" x14ac:dyDescent="0.25"/>
    <row r="2127" s="40" customFormat="1" x14ac:dyDescent="0.25"/>
    <row r="2128" s="40" customFormat="1" x14ac:dyDescent="0.25"/>
    <row r="2129" s="40" customFormat="1" x14ac:dyDescent="0.25"/>
    <row r="2130" s="40" customFormat="1" x14ac:dyDescent="0.25"/>
    <row r="2131" s="40" customFormat="1" x14ac:dyDescent="0.25"/>
    <row r="2132" s="40" customFormat="1" x14ac:dyDescent="0.25"/>
    <row r="2133" s="40" customFormat="1" x14ac:dyDescent="0.25"/>
    <row r="2134" s="40" customFormat="1" x14ac:dyDescent="0.25"/>
    <row r="2135" s="40" customFormat="1" x14ac:dyDescent="0.25"/>
    <row r="2136" s="40" customFormat="1" x14ac:dyDescent="0.25"/>
    <row r="2137" s="40" customFormat="1" x14ac:dyDescent="0.25"/>
    <row r="2138" s="40" customFormat="1" x14ac:dyDescent="0.25"/>
    <row r="2139" s="40" customFormat="1" x14ac:dyDescent="0.25"/>
    <row r="2140" s="40" customFormat="1" x14ac:dyDescent="0.25"/>
    <row r="2141" s="40" customFormat="1" x14ac:dyDescent="0.25"/>
    <row r="2142" s="40" customFormat="1" x14ac:dyDescent="0.25"/>
    <row r="2143" s="40" customFormat="1" x14ac:dyDescent="0.25"/>
    <row r="2144" s="40" customFormat="1" x14ac:dyDescent="0.25"/>
    <row r="2145" s="40" customFormat="1" x14ac:dyDescent="0.25"/>
    <row r="2146" s="40" customFormat="1" x14ac:dyDescent="0.25"/>
    <row r="2147" s="40" customFormat="1" x14ac:dyDescent="0.25"/>
    <row r="2148" s="40" customFormat="1" x14ac:dyDescent="0.25"/>
    <row r="2149" s="40" customFormat="1" x14ac:dyDescent="0.25"/>
    <row r="2150" s="40" customFormat="1" x14ac:dyDescent="0.25"/>
    <row r="2151" s="40" customFormat="1" x14ac:dyDescent="0.25"/>
    <row r="2152" s="40" customFormat="1" x14ac:dyDescent="0.25"/>
    <row r="2153" s="40" customFormat="1" x14ac:dyDescent="0.25"/>
    <row r="2154" s="40" customFormat="1" x14ac:dyDescent="0.25"/>
    <row r="2155" s="40" customFormat="1" x14ac:dyDescent="0.25"/>
    <row r="2156" s="40" customFormat="1" x14ac:dyDescent="0.25"/>
    <row r="2157" s="40" customFormat="1" x14ac:dyDescent="0.25"/>
    <row r="2158" s="40" customFormat="1" x14ac:dyDescent="0.25"/>
    <row r="2159" s="40" customFormat="1" x14ac:dyDescent="0.25"/>
    <row r="2160" s="40" customFormat="1" x14ac:dyDescent="0.25"/>
    <row r="2161" s="40" customFormat="1" x14ac:dyDescent="0.25"/>
    <row r="2162" s="40" customFormat="1" x14ac:dyDescent="0.25"/>
    <row r="2163" s="40" customFormat="1" x14ac:dyDescent="0.25"/>
    <row r="2164" s="40" customFormat="1" x14ac:dyDescent="0.25"/>
    <row r="2165" s="40" customFormat="1" x14ac:dyDescent="0.25"/>
    <row r="2166" s="40" customFormat="1" x14ac:dyDescent="0.25"/>
    <row r="2167" s="40" customFormat="1" x14ac:dyDescent="0.25"/>
    <row r="2168" s="40" customFormat="1" x14ac:dyDescent="0.25"/>
    <row r="2169" s="40" customFormat="1" x14ac:dyDescent="0.25"/>
    <row r="2170" s="40" customFormat="1" x14ac:dyDescent="0.25"/>
    <row r="2171" s="40" customFormat="1" x14ac:dyDescent="0.25"/>
    <row r="2172" s="40" customFormat="1" x14ac:dyDescent="0.25"/>
    <row r="2173" s="40" customFormat="1" x14ac:dyDescent="0.25"/>
    <row r="2174" s="40" customFormat="1" x14ac:dyDescent="0.25"/>
    <row r="2175" s="40" customFormat="1" x14ac:dyDescent="0.25"/>
    <row r="2176" s="40" customFormat="1" x14ac:dyDescent="0.25"/>
    <row r="2177" s="40" customFormat="1" x14ac:dyDescent="0.25"/>
    <row r="2178" s="40" customFormat="1" x14ac:dyDescent="0.25"/>
    <row r="2179" s="40" customFormat="1" x14ac:dyDescent="0.25"/>
    <row r="2180" s="40" customFormat="1" x14ac:dyDescent="0.25"/>
    <row r="2181" s="40" customFormat="1" x14ac:dyDescent="0.25"/>
    <row r="2182" s="40" customFormat="1" x14ac:dyDescent="0.25"/>
    <row r="2183" s="40" customFormat="1" x14ac:dyDescent="0.25"/>
    <row r="2184" s="40" customFormat="1" x14ac:dyDescent="0.25"/>
    <row r="2185" s="40" customFormat="1" x14ac:dyDescent="0.25"/>
    <row r="2186" s="40" customFormat="1" x14ac:dyDescent="0.25"/>
    <row r="2187" s="40" customFormat="1" x14ac:dyDescent="0.25"/>
    <row r="2188" s="40" customFormat="1" x14ac:dyDescent="0.25"/>
    <row r="2189" s="40" customFormat="1" x14ac:dyDescent="0.25"/>
    <row r="2190" s="40" customFormat="1" x14ac:dyDescent="0.25"/>
    <row r="2191" s="40" customFormat="1" x14ac:dyDescent="0.25"/>
    <row r="2192" s="40" customFormat="1" x14ac:dyDescent="0.25"/>
    <row r="2193" s="40" customFormat="1" x14ac:dyDescent="0.25"/>
    <row r="2194" s="40" customFormat="1" x14ac:dyDescent="0.25"/>
    <row r="2195" s="40" customFormat="1" x14ac:dyDescent="0.25"/>
    <row r="2196" s="40" customFormat="1" x14ac:dyDescent="0.25"/>
    <row r="2197" s="40" customFormat="1" x14ac:dyDescent="0.25"/>
    <row r="2198" s="40" customFormat="1" x14ac:dyDescent="0.25"/>
    <row r="2199" s="40" customFormat="1" x14ac:dyDescent="0.25"/>
    <row r="2200" s="40" customFormat="1" x14ac:dyDescent="0.25"/>
    <row r="2201" s="40" customFormat="1" x14ac:dyDescent="0.25"/>
    <row r="2202" s="40" customFormat="1" x14ac:dyDescent="0.25"/>
    <row r="2203" s="40" customFormat="1" x14ac:dyDescent="0.25"/>
    <row r="2204" s="40" customFormat="1" x14ac:dyDescent="0.25"/>
    <row r="2205" s="40" customFormat="1" x14ac:dyDescent="0.25"/>
    <row r="2206" s="40" customFormat="1" x14ac:dyDescent="0.25"/>
    <row r="2207" s="40" customFormat="1" x14ac:dyDescent="0.25"/>
    <row r="2208" s="40" customFormat="1" x14ac:dyDescent="0.25"/>
    <row r="2209" s="40" customFormat="1" x14ac:dyDescent="0.25"/>
    <row r="2210" s="40" customFormat="1" x14ac:dyDescent="0.25"/>
    <row r="2211" s="40" customFormat="1" x14ac:dyDescent="0.25"/>
    <row r="2212" s="40" customFormat="1" x14ac:dyDescent="0.25"/>
    <row r="2213" s="40" customFormat="1" x14ac:dyDescent="0.25"/>
    <row r="2214" s="40" customFormat="1" x14ac:dyDescent="0.25"/>
    <row r="2215" s="40" customFormat="1" x14ac:dyDescent="0.25"/>
    <row r="2216" s="40" customFormat="1" x14ac:dyDescent="0.25"/>
    <row r="2217" s="40" customFormat="1" x14ac:dyDescent="0.25"/>
    <row r="2218" s="40" customFormat="1" x14ac:dyDescent="0.25"/>
    <row r="2219" s="40" customFormat="1" x14ac:dyDescent="0.25"/>
    <row r="2220" s="40" customFormat="1" x14ac:dyDescent="0.25"/>
    <row r="2221" s="40" customFormat="1" x14ac:dyDescent="0.25"/>
    <row r="2222" s="40" customFormat="1" x14ac:dyDescent="0.25"/>
    <row r="2223" s="40" customFormat="1" x14ac:dyDescent="0.25"/>
    <row r="2224" s="40" customFormat="1" x14ac:dyDescent="0.25"/>
    <row r="2225" s="40" customFormat="1" x14ac:dyDescent="0.25"/>
    <row r="2226" s="40" customFormat="1" x14ac:dyDescent="0.25"/>
    <row r="2227" s="40" customFormat="1" x14ac:dyDescent="0.25"/>
    <row r="2228" s="40" customFormat="1" x14ac:dyDescent="0.25"/>
    <row r="2229" s="40" customFormat="1" x14ac:dyDescent="0.25"/>
    <row r="2230" s="40" customFormat="1" x14ac:dyDescent="0.25"/>
    <row r="2231" s="40" customFormat="1" x14ac:dyDescent="0.25"/>
    <row r="2232" s="40" customFormat="1" x14ac:dyDescent="0.25"/>
    <row r="2233" s="40" customFormat="1" x14ac:dyDescent="0.25"/>
    <row r="2234" s="40" customFormat="1" x14ac:dyDescent="0.25"/>
    <row r="2235" s="40" customFormat="1" x14ac:dyDescent="0.25"/>
    <row r="2236" s="40" customFormat="1" x14ac:dyDescent="0.25"/>
    <row r="2237" s="40" customFormat="1" x14ac:dyDescent="0.25"/>
    <row r="2238" s="40" customFormat="1" x14ac:dyDescent="0.25"/>
    <row r="2239" s="40" customFormat="1" x14ac:dyDescent="0.25"/>
    <row r="2240" s="40" customFormat="1" x14ac:dyDescent="0.25"/>
    <row r="2241" s="40" customFormat="1" x14ac:dyDescent="0.25"/>
    <row r="2242" s="40" customFormat="1" x14ac:dyDescent="0.25"/>
    <row r="2243" s="40" customFormat="1" x14ac:dyDescent="0.25"/>
    <row r="2244" s="40" customFormat="1" x14ac:dyDescent="0.25"/>
    <row r="2245" s="40" customFormat="1" x14ac:dyDescent="0.25"/>
    <row r="2246" s="40" customFormat="1" x14ac:dyDescent="0.25"/>
    <row r="2247" s="40" customFormat="1" x14ac:dyDescent="0.25"/>
    <row r="2248" s="40" customFormat="1" x14ac:dyDescent="0.25"/>
    <row r="2249" s="40" customFormat="1" x14ac:dyDescent="0.25"/>
    <row r="2250" s="40" customFormat="1" x14ac:dyDescent="0.25"/>
    <row r="2251" s="40" customFormat="1" x14ac:dyDescent="0.25"/>
    <row r="2252" s="40" customFormat="1" x14ac:dyDescent="0.25"/>
    <row r="2253" s="40" customFormat="1" x14ac:dyDescent="0.25"/>
    <row r="2254" s="40" customFormat="1" x14ac:dyDescent="0.25"/>
    <row r="2255" s="40" customFormat="1" x14ac:dyDescent="0.25"/>
    <row r="2256" s="40" customFormat="1" x14ac:dyDescent="0.25"/>
    <row r="2257" s="40" customFormat="1" x14ac:dyDescent="0.25"/>
    <row r="2258" s="40" customFormat="1" x14ac:dyDescent="0.25"/>
    <row r="2259" s="40" customFormat="1" x14ac:dyDescent="0.25"/>
    <row r="2260" s="40" customFormat="1" x14ac:dyDescent="0.25"/>
    <row r="2261" s="40" customFormat="1" x14ac:dyDescent="0.25"/>
    <row r="2262" s="40" customFormat="1" x14ac:dyDescent="0.25"/>
    <row r="2263" s="40" customFormat="1" x14ac:dyDescent="0.25"/>
    <row r="2264" s="40" customFormat="1" x14ac:dyDescent="0.25"/>
    <row r="2265" s="40" customFormat="1" x14ac:dyDescent="0.25"/>
    <row r="2266" s="40" customFormat="1" x14ac:dyDescent="0.25"/>
    <row r="2267" s="40" customFormat="1" x14ac:dyDescent="0.25"/>
    <row r="2268" s="40" customFormat="1" x14ac:dyDescent="0.25"/>
    <row r="2269" s="40" customFormat="1" x14ac:dyDescent="0.25"/>
    <row r="2270" s="40" customFormat="1" x14ac:dyDescent="0.25"/>
    <row r="2271" s="40" customFormat="1" x14ac:dyDescent="0.25"/>
    <row r="2272" s="40" customFormat="1" x14ac:dyDescent="0.25"/>
    <row r="2273" s="40" customFormat="1" x14ac:dyDescent="0.25"/>
    <row r="2274" s="40" customFormat="1" x14ac:dyDescent="0.25"/>
    <row r="2275" s="40" customFormat="1" x14ac:dyDescent="0.25"/>
    <row r="2276" s="40" customFormat="1" x14ac:dyDescent="0.25"/>
    <row r="2277" s="40" customFormat="1" x14ac:dyDescent="0.25"/>
    <row r="2278" s="40" customFormat="1" x14ac:dyDescent="0.25"/>
    <row r="2279" s="40" customFormat="1" x14ac:dyDescent="0.25"/>
    <row r="2280" s="40" customFormat="1" x14ac:dyDescent="0.25"/>
    <row r="2281" s="40" customFormat="1" x14ac:dyDescent="0.25"/>
    <row r="2282" s="40" customFormat="1" x14ac:dyDescent="0.25"/>
    <row r="2283" s="40" customFormat="1" x14ac:dyDescent="0.25"/>
    <row r="2284" s="40" customFormat="1" x14ac:dyDescent="0.25"/>
    <row r="2285" s="40" customFormat="1" x14ac:dyDescent="0.25"/>
    <row r="2286" s="40" customFormat="1" x14ac:dyDescent="0.25"/>
    <row r="2287" s="40" customFormat="1" x14ac:dyDescent="0.25"/>
    <row r="2288" s="40" customFormat="1" x14ac:dyDescent="0.25"/>
    <row r="2289" s="40" customFormat="1" x14ac:dyDescent="0.25"/>
    <row r="2290" s="40" customFormat="1" x14ac:dyDescent="0.25"/>
    <row r="2291" s="40" customFormat="1" x14ac:dyDescent="0.25"/>
    <row r="2292" s="40" customFormat="1" x14ac:dyDescent="0.25"/>
    <row r="2293" s="40" customFormat="1" x14ac:dyDescent="0.25"/>
    <row r="2294" s="40" customFormat="1" x14ac:dyDescent="0.25"/>
    <row r="2295" s="40" customFormat="1" x14ac:dyDescent="0.25"/>
    <row r="2296" s="40" customFormat="1" x14ac:dyDescent="0.25"/>
    <row r="2297" s="40" customFormat="1" x14ac:dyDescent="0.25"/>
    <row r="2298" s="40" customFormat="1" x14ac:dyDescent="0.25"/>
    <row r="2299" s="40" customFormat="1" x14ac:dyDescent="0.25"/>
    <row r="2300" s="40" customFormat="1" x14ac:dyDescent="0.25"/>
    <row r="2301" s="40" customFormat="1" x14ac:dyDescent="0.25"/>
    <row r="2302" s="40" customFormat="1" x14ac:dyDescent="0.25"/>
    <row r="2303" s="40" customFormat="1" x14ac:dyDescent="0.25"/>
    <row r="2304" s="40" customFormat="1" x14ac:dyDescent="0.25"/>
    <row r="2305" s="40" customFormat="1" x14ac:dyDescent="0.25"/>
    <row r="2306" s="40" customFormat="1" x14ac:dyDescent="0.25"/>
    <row r="2307" s="40" customFormat="1" x14ac:dyDescent="0.25"/>
    <row r="2308" s="40" customFormat="1" x14ac:dyDescent="0.25"/>
    <row r="2309" s="40" customFormat="1" x14ac:dyDescent="0.25"/>
    <row r="2310" s="40" customFormat="1" x14ac:dyDescent="0.25"/>
    <row r="2311" s="40" customFormat="1" x14ac:dyDescent="0.25"/>
    <row r="2312" s="40" customFormat="1" x14ac:dyDescent="0.25"/>
    <row r="2313" s="40" customFormat="1" x14ac:dyDescent="0.25"/>
    <row r="2314" s="40" customFormat="1" x14ac:dyDescent="0.25"/>
    <row r="2315" s="40" customFormat="1" x14ac:dyDescent="0.25"/>
    <row r="2316" s="40" customFormat="1" x14ac:dyDescent="0.25"/>
    <row r="2317" s="40" customFormat="1" x14ac:dyDescent="0.25"/>
    <row r="2318" s="40" customFormat="1" x14ac:dyDescent="0.25"/>
    <row r="2319" s="40" customFormat="1" x14ac:dyDescent="0.25"/>
    <row r="2320" s="40" customFormat="1" x14ac:dyDescent="0.25"/>
    <row r="2321" s="40" customFormat="1" x14ac:dyDescent="0.25"/>
    <row r="2322" s="40" customFormat="1" x14ac:dyDescent="0.25"/>
    <row r="2323" s="40" customFormat="1" x14ac:dyDescent="0.25"/>
    <row r="2324" s="40" customFormat="1" x14ac:dyDescent="0.25"/>
    <row r="2325" s="40" customFormat="1" x14ac:dyDescent="0.25"/>
    <row r="2326" s="40" customFormat="1" x14ac:dyDescent="0.25"/>
    <row r="2327" s="40" customFormat="1" x14ac:dyDescent="0.25"/>
    <row r="2328" s="40" customFormat="1" x14ac:dyDescent="0.25"/>
    <row r="2329" s="40" customFormat="1" x14ac:dyDescent="0.25"/>
    <row r="2330" s="40" customFormat="1" x14ac:dyDescent="0.25"/>
    <row r="2331" s="40" customFormat="1" x14ac:dyDescent="0.25"/>
    <row r="2332" s="40" customFormat="1" x14ac:dyDescent="0.25"/>
    <row r="2333" s="40" customFormat="1" x14ac:dyDescent="0.25"/>
    <row r="2334" s="40" customFormat="1" x14ac:dyDescent="0.25"/>
    <row r="2335" s="40" customFormat="1" x14ac:dyDescent="0.25"/>
    <row r="2336" s="40" customFormat="1" x14ac:dyDescent="0.25"/>
    <row r="2337" s="40" customFormat="1" x14ac:dyDescent="0.25"/>
    <row r="2338" s="40" customFormat="1" x14ac:dyDescent="0.25"/>
    <row r="2339" s="40" customFormat="1" x14ac:dyDescent="0.25"/>
    <row r="2340" s="40" customFormat="1" x14ac:dyDescent="0.25"/>
    <row r="2341" s="40" customFormat="1" x14ac:dyDescent="0.25"/>
    <row r="2342" s="40" customFormat="1" x14ac:dyDescent="0.25"/>
    <row r="2343" s="40" customFormat="1" x14ac:dyDescent="0.25"/>
    <row r="2344" s="40" customFormat="1" x14ac:dyDescent="0.25"/>
    <row r="2345" s="40" customFormat="1" x14ac:dyDescent="0.25"/>
    <row r="2346" s="40" customFormat="1" x14ac:dyDescent="0.25"/>
    <row r="2347" s="40" customFormat="1" x14ac:dyDescent="0.25"/>
    <row r="2348" s="40" customFormat="1" x14ac:dyDescent="0.25"/>
    <row r="2349" s="40" customFormat="1" x14ac:dyDescent="0.25"/>
    <row r="2350" s="40" customFormat="1" x14ac:dyDescent="0.25"/>
    <row r="2351" s="40" customFormat="1" x14ac:dyDescent="0.25"/>
    <row r="2352" s="40" customFormat="1" x14ac:dyDescent="0.25"/>
    <row r="2353" s="40" customFormat="1" x14ac:dyDescent="0.25"/>
    <row r="2354" s="40" customFormat="1" x14ac:dyDescent="0.25"/>
    <row r="2355" s="40" customFormat="1" x14ac:dyDescent="0.25"/>
    <row r="2356" s="40" customFormat="1" x14ac:dyDescent="0.25"/>
    <row r="2357" s="40" customFormat="1" x14ac:dyDescent="0.25"/>
    <row r="2358" s="40" customFormat="1" x14ac:dyDescent="0.25"/>
    <row r="2359" s="40" customFormat="1" x14ac:dyDescent="0.25"/>
    <row r="2360" s="40" customFormat="1" x14ac:dyDescent="0.25"/>
    <row r="2361" s="40" customFormat="1" x14ac:dyDescent="0.25"/>
    <row r="2362" s="40" customFormat="1" x14ac:dyDescent="0.25"/>
    <row r="2363" s="40" customFormat="1" x14ac:dyDescent="0.25"/>
    <row r="2364" s="40" customFormat="1" x14ac:dyDescent="0.25"/>
    <row r="2365" s="40" customFormat="1" x14ac:dyDescent="0.25"/>
    <row r="2366" s="40" customFormat="1" x14ac:dyDescent="0.25"/>
    <row r="2367" s="40" customFormat="1" x14ac:dyDescent="0.25"/>
    <row r="2368" s="40" customFormat="1" x14ac:dyDescent="0.25"/>
    <row r="2369" s="40" customFormat="1" x14ac:dyDescent="0.25"/>
    <row r="2370" s="40" customFormat="1" x14ac:dyDescent="0.25"/>
    <row r="2371" s="40" customFormat="1" x14ac:dyDescent="0.25"/>
    <row r="2372" s="40" customFormat="1" x14ac:dyDescent="0.25"/>
    <row r="2373" s="40" customFormat="1" x14ac:dyDescent="0.25"/>
    <row r="2374" s="40" customFormat="1" x14ac:dyDescent="0.25"/>
    <row r="2375" s="40" customFormat="1" x14ac:dyDescent="0.25"/>
    <row r="2376" s="40" customFormat="1" x14ac:dyDescent="0.25"/>
    <row r="2377" s="40" customFormat="1" x14ac:dyDescent="0.25"/>
    <row r="2378" s="40" customFormat="1" x14ac:dyDescent="0.25"/>
    <row r="2379" s="40" customFormat="1" x14ac:dyDescent="0.25"/>
    <row r="2380" s="40" customFormat="1" x14ac:dyDescent="0.25"/>
    <row r="2381" s="40" customFormat="1" x14ac:dyDescent="0.25"/>
    <row r="2382" s="40" customFormat="1" x14ac:dyDescent="0.25"/>
    <row r="2383" s="40" customFormat="1" x14ac:dyDescent="0.25"/>
    <row r="2384" s="40" customFormat="1" x14ac:dyDescent="0.25"/>
    <row r="2385" s="40" customFormat="1" x14ac:dyDescent="0.25"/>
    <row r="2386" s="40" customFormat="1" x14ac:dyDescent="0.25"/>
    <row r="2387" s="40" customFormat="1" x14ac:dyDescent="0.25"/>
    <row r="2388" s="40" customFormat="1" x14ac:dyDescent="0.25"/>
    <row r="2389" s="40" customFormat="1" x14ac:dyDescent="0.25"/>
    <row r="2390" s="40" customFormat="1" x14ac:dyDescent="0.25"/>
    <row r="2391" s="40" customFormat="1" x14ac:dyDescent="0.25"/>
    <row r="2392" s="40" customFormat="1" x14ac:dyDescent="0.25"/>
    <row r="2393" s="40" customFormat="1" x14ac:dyDescent="0.25"/>
    <row r="2394" s="40" customFormat="1" x14ac:dyDescent="0.25"/>
    <row r="2395" s="40" customFormat="1" x14ac:dyDescent="0.25"/>
    <row r="2396" s="40" customFormat="1" x14ac:dyDescent="0.25"/>
    <row r="2397" s="40" customFormat="1" x14ac:dyDescent="0.25"/>
    <row r="2398" s="40" customFormat="1" x14ac:dyDescent="0.25"/>
    <row r="2399" s="40" customFormat="1" x14ac:dyDescent="0.25"/>
    <row r="2400" s="40" customFormat="1" x14ac:dyDescent="0.25"/>
    <row r="2401" s="40" customFormat="1" x14ac:dyDescent="0.25"/>
    <row r="2402" s="40" customFormat="1" x14ac:dyDescent="0.25"/>
    <row r="2403" s="40" customFormat="1" x14ac:dyDescent="0.25"/>
    <row r="2404" s="40" customFormat="1" x14ac:dyDescent="0.25"/>
    <row r="2405" s="40" customFormat="1" x14ac:dyDescent="0.25"/>
    <row r="2406" s="40" customFormat="1" x14ac:dyDescent="0.25"/>
    <row r="2407" s="40" customFormat="1" x14ac:dyDescent="0.25"/>
    <row r="2408" s="40" customFormat="1" x14ac:dyDescent="0.25"/>
    <row r="2409" s="40" customFormat="1" x14ac:dyDescent="0.25"/>
    <row r="2410" s="40" customFormat="1" x14ac:dyDescent="0.25"/>
    <row r="2411" s="40" customFormat="1" x14ac:dyDescent="0.25"/>
    <row r="2412" s="40" customFormat="1" x14ac:dyDescent="0.25"/>
    <row r="2413" s="40" customFormat="1" x14ac:dyDescent="0.25"/>
    <row r="2414" s="40" customFormat="1" x14ac:dyDescent="0.25"/>
    <row r="2415" s="40" customFormat="1" x14ac:dyDescent="0.25"/>
    <row r="2416" s="40" customFormat="1" x14ac:dyDescent="0.25"/>
    <row r="2417" s="40" customFormat="1" x14ac:dyDescent="0.25"/>
    <row r="2418" s="40" customFormat="1" x14ac:dyDescent="0.25"/>
    <row r="2419" s="40" customFormat="1" x14ac:dyDescent="0.25"/>
    <row r="2420" s="40" customFormat="1" x14ac:dyDescent="0.25"/>
    <row r="2421" s="40" customFormat="1" x14ac:dyDescent="0.25"/>
    <row r="2422" s="40" customFormat="1" x14ac:dyDescent="0.25"/>
    <row r="2423" s="40" customFormat="1" x14ac:dyDescent="0.25"/>
    <row r="2424" s="40" customFormat="1" x14ac:dyDescent="0.25"/>
    <row r="2425" s="40" customFormat="1" x14ac:dyDescent="0.25"/>
    <row r="2426" s="40" customFormat="1" x14ac:dyDescent="0.25"/>
    <row r="2427" s="40" customFormat="1" x14ac:dyDescent="0.25"/>
    <row r="2428" s="40" customFormat="1" x14ac:dyDescent="0.25"/>
    <row r="2429" s="40" customFormat="1" x14ac:dyDescent="0.25"/>
    <row r="2430" s="40" customFormat="1" x14ac:dyDescent="0.25"/>
    <row r="2431" s="40" customFormat="1" x14ac:dyDescent="0.25"/>
    <row r="2432" s="40" customFormat="1" x14ac:dyDescent="0.25"/>
    <row r="2433" s="40" customFormat="1" x14ac:dyDescent="0.25"/>
    <row r="2434" s="40" customFormat="1" x14ac:dyDescent="0.25"/>
    <row r="2435" s="40" customFormat="1" x14ac:dyDescent="0.25"/>
    <row r="2436" s="40" customFormat="1" x14ac:dyDescent="0.25"/>
    <row r="2437" s="40" customFormat="1" x14ac:dyDescent="0.25"/>
    <row r="2438" s="40" customFormat="1" x14ac:dyDescent="0.25"/>
    <row r="2439" s="40" customFormat="1" x14ac:dyDescent="0.25"/>
    <row r="2440" s="40" customFormat="1" x14ac:dyDescent="0.25"/>
    <row r="2441" s="40" customFormat="1" x14ac:dyDescent="0.25"/>
    <row r="2442" s="40" customFormat="1" x14ac:dyDescent="0.25"/>
    <row r="2443" s="40" customFormat="1" x14ac:dyDescent="0.25"/>
    <row r="2444" s="40" customFormat="1" x14ac:dyDescent="0.25"/>
    <row r="2445" s="40" customFormat="1" x14ac:dyDescent="0.25"/>
    <row r="2446" s="40" customFormat="1" x14ac:dyDescent="0.25"/>
    <row r="2447" s="40" customFormat="1" x14ac:dyDescent="0.25"/>
    <row r="2448" s="40" customFormat="1" x14ac:dyDescent="0.25"/>
    <row r="2449" s="40" customFormat="1" x14ac:dyDescent="0.25"/>
    <row r="2450" s="40" customFormat="1" x14ac:dyDescent="0.25"/>
    <row r="2451" s="40" customFormat="1" x14ac:dyDescent="0.25"/>
    <row r="2452" s="40" customFormat="1" x14ac:dyDescent="0.25"/>
    <row r="2453" s="40" customFormat="1" x14ac:dyDescent="0.25"/>
    <row r="2454" s="40" customFormat="1" x14ac:dyDescent="0.25"/>
    <row r="2455" s="40" customFormat="1" x14ac:dyDescent="0.25"/>
    <row r="2456" s="40" customFormat="1" x14ac:dyDescent="0.25"/>
    <row r="2457" s="40" customFormat="1" x14ac:dyDescent="0.25"/>
    <row r="2458" s="40" customFormat="1" x14ac:dyDescent="0.25"/>
    <row r="2459" s="40" customFormat="1" x14ac:dyDescent="0.25"/>
    <row r="2460" s="40" customFormat="1" x14ac:dyDescent="0.25"/>
    <row r="2461" s="40" customFormat="1" x14ac:dyDescent="0.25"/>
    <row r="2462" s="40" customFormat="1" x14ac:dyDescent="0.25"/>
    <row r="2463" s="40" customFormat="1" x14ac:dyDescent="0.25"/>
    <row r="2464" s="40" customFormat="1" x14ac:dyDescent="0.25"/>
    <row r="2465" s="40" customFormat="1" x14ac:dyDescent="0.25"/>
    <row r="2466" s="40" customFormat="1" x14ac:dyDescent="0.25"/>
    <row r="2467" s="40" customFormat="1" x14ac:dyDescent="0.25"/>
    <row r="2468" s="40" customFormat="1" x14ac:dyDescent="0.25"/>
    <row r="2469" s="40" customFormat="1" x14ac:dyDescent="0.25"/>
    <row r="2470" s="40" customFormat="1" x14ac:dyDescent="0.25"/>
    <row r="2471" s="40" customFormat="1" x14ac:dyDescent="0.25"/>
    <row r="2472" s="40" customFormat="1" x14ac:dyDescent="0.25"/>
    <row r="2473" s="40" customFormat="1" x14ac:dyDescent="0.25"/>
    <row r="2474" s="40" customFormat="1" x14ac:dyDescent="0.25"/>
    <row r="2475" s="40" customFormat="1" x14ac:dyDescent="0.25"/>
    <row r="2476" s="40" customFormat="1" x14ac:dyDescent="0.25"/>
    <row r="2477" s="40" customFormat="1" x14ac:dyDescent="0.25"/>
    <row r="2478" s="40" customFormat="1" x14ac:dyDescent="0.25"/>
    <row r="2479" s="40" customFormat="1" x14ac:dyDescent="0.25"/>
    <row r="2480" s="40" customFormat="1" x14ac:dyDescent="0.25"/>
    <row r="2481" s="40" customFormat="1" x14ac:dyDescent="0.25"/>
    <row r="2482" s="40" customFormat="1" x14ac:dyDescent="0.25"/>
    <row r="2483" s="40" customFormat="1" x14ac:dyDescent="0.25"/>
    <row r="2484" s="40" customFormat="1" x14ac:dyDescent="0.25"/>
    <row r="2485" s="40" customFormat="1" x14ac:dyDescent="0.25"/>
    <row r="2486" s="40" customFormat="1" x14ac:dyDescent="0.25"/>
    <row r="2487" s="40" customFormat="1" x14ac:dyDescent="0.25"/>
    <row r="2488" s="40" customFormat="1" x14ac:dyDescent="0.25"/>
    <row r="2489" s="40" customFormat="1" x14ac:dyDescent="0.25"/>
    <row r="2490" s="40" customFormat="1" x14ac:dyDescent="0.25"/>
    <row r="2491" s="40" customFormat="1" x14ac:dyDescent="0.25"/>
    <row r="2492" s="40" customFormat="1" x14ac:dyDescent="0.25"/>
    <row r="2493" s="40" customFormat="1" x14ac:dyDescent="0.25"/>
    <row r="2494" s="40" customFormat="1" x14ac:dyDescent="0.25"/>
    <row r="2495" s="40" customFormat="1" x14ac:dyDescent="0.25"/>
    <row r="2496" s="40" customFormat="1" x14ac:dyDescent="0.25"/>
    <row r="2497" s="40" customFormat="1" x14ac:dyDescent="0.25"/>
    <row r="2498" s="40" customFormat="1" x14ac:dyDescent="0.25"/>
    <row r="2499" s="40" customFormat="1" x14ac:dyDescent="0.25"/>
    <row r="2500" s="40" customFormat="1" x14ac:dyDescent="0.25"/>
    <row r="2501" s="40" customFormat="1" x14ac:dyDescent="0.25"/>
    <row r="2502" s="40" customFormat="1" x14ac:dyDescent="0.25"/>
    <row r="2503" s="40" customFormat="1" x14ac:dyDescent="0.25"/>
    <row r="2504" s="40" customFormat="1" x14ac:dyDescent="0.25"/>
    <row r="2505" s="40" customFormat="1" x14ac:dyDescent="0.25"/>
    <row r="2506" s="40" customFormat="1" x14ac:dyDescent="0.25"/>
    <row r="2507" s="40" customFormat="1" x14ac:dyDescent="0.25"/>
    <row r="2508" s="40" customFormat="1" x14ac:dyDescent="0.25"/>
    <row r="2509" s="40" customFormat="1" x14ac:dyDescent="0.25"/>
    <row r="2510" s="40" customFormat="1" x14ac:dyDescent="0.25"/>
    <row r="2511" s="40" customFormat="1" x14ac:dyDescent="0.25"/>
    <row r="2512" s="40" customFormat="1" x14ac:dyDescent="0.25"/>
    <row r="2513" s="40" customFormat="1" x14ac:dyDescent="0.25"/>
    <row r="2514" s="40" customFormat="1" x14ac:dyDescent="0.25"/>
    <row r="2515" s="40" customFormat="1" x14ac:dyDescent="0.25"/>
    <row r="2516" s="40" customFormat="1" x14ac:dyDescent="0.25"/>
    <row r="2517" s="40" customFormat="1" x14ac:dyDescent="0.25"/>
    <row r="2518" s="40" customFormat="1" x14ac:dyDescent="0.25"/>
    <row r="2519" s="40" customFormat="1" x14ac:dyDescent="0.25"/>
    <row r="2520" s="40" customFormat="1" x14ac:dyDescent="0.25"/>
    <row r="2521" s="40" customFormat="1" x14ac:dyDescent="0.25"/>
    <row r="2522" s="40" customFormat="1" x14ac:dyDescent="0.25"/>
    <row r="2523" s="40" customFormat="1" x14ac:dyDescent="0.25"/>
    <row r="2524" s="40" customFormat="1" x14ac:dyDescent="0.25"/>
    <row r="2525" s="40" customFormat="1" x14ac:dyDescent="0.25"/>
    <row r="2526" s="40" customFormat="1" x14ac:dyDescent="0.25"/>
    <row r="2527" s="40" customFormat="1" x14ac:dyDescent="0.25"/>
    <row r="2528" s="40" customFormat="1" x14ac:dyDescent="0.25"/>
    <row r="2529" s="40" customFormat="1" x14ac:dyDescent="0.25"/>
    <row r="2530" s="40" customFormat="1" x14ac:dyDescent="0.25"/>
    <row r="2531" s="40" customFormat="1" x14ac:dyDescent="0.25"/>
    <row r="2532" s="40" customFormat="1" x14ac:dyDescent="0.25"/>
    <row r="2533" s="40" customFormat="1" x14ac:dyDescent="0.25"/>
    <row r="2534" s="40" customFormat="1" x14ac:dyDescent="0.25"/>
    <row r="2535" s="40" customFormat="1" x14ac:dyDescent="0.25"/>
    <row r="2536" s="40" customFormat="1" x14ac:dyDescent="0.25"/>
    <row r="2537" s="40" customFormat="1" x14ac:dyDescent="0.25"/>
    <row r="2538" s="40" customFormat="1" x14ac:dyDescent="0.25"/>
    <row r="2539" s="40" customFormat="1" x14ac:dyDescent="0.25"/>
    <row r="2540" s="40" customFormat="1" x14ac:dyDescent="0.25"/>
    <row r="2541" s="40" customFormat="1" x14ac:dyDescent="0.25"/>
    <row r="2542" s="40" customFormat="1" x14ac:dyDescent="0.25"/>
    <row r="2543" s="40" customFormat="1" x14ac:dyDescent="0.25"/>
    <row r="2544" s="40" customFormat="1" x14ac:dyDescent="0.25"/>
    <row r="2545" s="40" customFormat="1" x14ac:dyDescent="0.25"/>
    <row r="2546" s="40" customFormat="1" x14ac:dyDescent="0.25"/>
    <row r="2547" s="40" customFormat="1" x14ac:dyDescent="0.25"/>
    <row r="2548" s="40" customFormat="1" x14ac:dyDescent="0.25"/>
    <row r="2549" s="40" customFormat="1" x14ac:dyDescent="0.25"/>
    <row r="2550" s="40" customFormat="1" x14ac:dyDescent="0.25"/>
    <row r="2551" s="40" customFormat="1" x14ac:dyDescent="0.25"/>
    <row r="2552" s="40" customFormat="1" x14ac:dyDescent="0.25"/>
    <row r="2553" s="40" customFormat="1" x14ac:dyDescent="0.25"/>
    <row r="2554" s="40" customFormat="1" x14ac:dyDescent="0.25"/>
    <row r="2555" s="40" customFormat="1" x14ac:dyDescent="0.25"/>
    <row r="2556" s="40" customFormat="1" x14ac:dyDescent="0.25"/>
    <row r="2557" s="40" customFormat="1" x14ac:dyDescent="0.25"/>
    <row r="2558" s="40" customFormat="1" x14ac:dyDescent="0.25"/>
    <row r="2559" s="40" customFormat="1" x14ac:dyDescent="0.25"/>
    <row r="2560" s="40" customFormat="1" x14ac:dyDescent="0.25"/>
    <row r="2561" s="40" customFormat="1" x14ac:dyDescent="0.25"/>
    <row r="2562" s="40" customFormat="1" x14ac:dyDescent="0.25"/>
    <row r="2563" s="40" customFormat="1" x14ac:dyDescent="0.25"/>
    <row r="2564" s="40" customFormat="1" x14ac:dyDescent="0.25"/>
    <row r="2565" s="40" customFormat="1" x14ac:dyDescent="0.25"/>
    <row r="2566" s="40" customFormat="1" x14ac:dyDescent="0.25"/>
    <row r="2567" s="40" customFormat="1" x14ac:dyDescent="0.25"/>
    <row r="2568" s="40" customFormat="1" x14ac:dyDescent="0.25"/>
    <row r="2569" s="40" customFormat="1" x14ac:dyDescent="0.25"/>
    <row r="2570" s="40" customFormat="1" x14ac:dyDescent="0.25"/>
    <row r="2571" s="40" customFormat="1" x14ac:dyDescent="0.25"/>
    <row r="2572" s="40" customFormat="1" x14ac:dyDescent="0.25"/>
    <row r="2573" s="40" customFormat="1" x14ac:dyDescent="0.25"/>
    <row r="2574" s="40" customFormat="1" x14ac:dyDescent="0.25"/>
    <row r="2575" s="40" customFormat="1" x14ac:dyDescent="0.25"/>
    <row r="2576" s="40" customFormat="1" x14ac:dyDescent="0.25"/>
    <row r="2577" s="40" customFormat="1" x14ac:dyDescent="0.25"/>
    <row r="2578" s="40" customFormat="1" x14ac:dyDescent="0.25"/>
    <row r="2579" s="40" customFormat="1" x14ac:dyDescent="0.25"/>
    <row r="2580" s="40" customFormat="1" x14ac:dyDescent="0.25"/>
    <row r="2581" s="40" customFormat="1" x14ac:dyDescent="0.25"/>
    <row r="2582" s="40" customFormat="1" x14ac:dyDescent="0.25"/>
    <row r="2583" s="40" customFormat="1" x14ac:dyDescent="0.25"/>
    <row r="2584" s="40" customFormat="1" x14ac:dyDescent="0.25"/>
    <row r="2585" s="40" customFormat="1" x14ac:dyDescent="0.25"/>
    <row r="2586" s="40" customFormat="1" x14ac:dyDescent="0.25"/>
    <row r="2587" s="40" customFormat="1" x14ac:dyDescent="0.25"/>
    <row r="2588" s="40" customFormat="1" x14ac:dyDescent="0.25"/>
    <row r="2589" s="40" customFormat="1" x14ac:dyDescent="0.25"/>
    <row r="2590" s="40" customFormat="1" x14ac:dyDescent="0.25"/>
    <row r="2591" s="40" customFormat="1" x14ac:dyDescent="0.25"/>
    <row r="2592" s="40" customFormat="1" x14ac:dyDescent="0.25"/>
    <row r="2593" s="40" customFormat="1" x14ac:dyDescent="0.25"/>
    <row r="2594" s="40" customFormat="1" x14ac:dyDescent="0.25"/>
    <row r="2595" s="40" customFormat="1" x14ac:dyDescent="0.25"/>
    <row r="2596" s="40" customFormat="1" x14ac:dyDescent="0.25"/>
    <row r="2597" s="40" customFormat="1" x14ac:dyDescent="0.25"/>
    <row r="2598" s="40" customFormat="1" x14ac:dyDescent="0.25"/>
    <row r="2599" s="40" customFormat="1" x14ac:dyDescent="0.25"/>
    <row r="2600" s="40" customFormat="1" x14ac:dyDescent="0.25"/>
    <row r="2601" s="40" customFormat="1" x14ac:dyDescent="0.25"/>
    <row r="2602" s="40" customFormat="1" x14ac:dyDescent="0.25"/>
    <row r="2603" s="40" customFormat="1" x14ac:dyDescent="0.25"/>
    <row r="2604" s="40" customFormat="1" x14ac:dyDescent="0.25"/>
    <row r="2605" s="40" customFormat="1" x14ac:dyDescent="0.25"/>
    <row r="2606" s="40" customFormat="1" x14ac:dyDescent="0.25"/>
    <row r="2607" s="40" customFormat="1" x14ac:dyDescent="0.25"/>
    <row r="2608" s="40" customFormat="1" x14ac:dyDescent="0.25"/>
    <row r="2609" s="40" customFormat="1" x14ac:dyDescent="0.25"/>
    <row r="2610" s="40" customFormat="1" x14ac:dyDescent="0.25"/>
    <row r="2611" s="40" customFormat="1" x14ac:dyDescent="0.25"/>
    <row r="2612" s="40" customFormat="1" x14ac:dyDescent="0.25"/>
    <row r="2613" s="40" customFormat="1" x14ac:dyDescent="0.25"/>
    <row r="2614" s="40" customFormat="1" x14ac:dyDescent="0.25"/>
    <row r="2615" s="40" customFormat="1" x14ac:dyDescent="0.25"/>
    <row r="2616" s="40" customFormat="1" x14ac:dyDescent="0.25"/>
    <row r="2617" s="40" customFormat="1" x14ac:dyDescent="0.25"/>
    <row r="2618" s="40" customFormat="1" x14ac:dyDescent="0.25"/>
    <row r="2619" s="40" customFormat="1" x14ac:dyDescent="0.25"/>
    <row r="2620" s="40" customFormat="1" x14ac:dyDescent="0.25"/>
    <row r="2621" s="40" customFormat="1" x14ac:dyDescent="0.25"/>
    <row r="2622" s="40" customFormat="1" x14ac:dyDescent="0.25"/>
    <row r="2623" s="40" customFormat="1" x14ac:dyDescent="0.25"/>
    <row r="2624" s="40" customFormat="1" x14ac:dyDescent="0.25"/>
    <row r="2625" s="40" customFormat="1" x14ac:dyDescent="0.25"/>
    <row r="2626" s="40" customFormat="1" x14ac:dyDescent="0.25"/>
    <row r="2627" s="40" customFormat="1" x14ac:dyDescent="0.25"/>
    <row r="2628" s="40" customFormat="1" x14ac:dyDescent="0.25"/>
    <row r="2629" s="40" customFormat="1" x14ac:dyDescent="0.25"/>
    <row r="2630" s="40" customFormat="1" x14ac:dyDescent="0.25"/>
    <row r="2631" s="40" customFormat="1" x14ac:dyDescent="0.25"/>
    <row r="2632" s="40" customFormat="1" x14ac:dyDescent="0.25"/>
    <row r="2633" s="40" customFormat="1" x14ac:dyDescent="0.25"/>
    <row r="2634" s="40" customFormat="1" x14ac:dyDescent="0.25"/>
    <row r="2635" s="40" customFormat="1" x14ac:dyDescent="0.25"/>
    <row r="2636" s="40" customFormat="1" x14ac:dyDescent="0.25"/>
    <row r="2637" s="40" customFormat="1" x14ac:dyDescent="0.25"/>
    <row r="2638" s="40" customFormat="1" x14ac:dyDescent="0.25"/>
    <row r="2639" s="40" customFormat="1" x14ac:dyDescent="0.25"/>
    <row r="2640" s="40" customFormat="1" x14ac:dyDescent="0.25"/>
    <row r="2641" s="40" customFormat="1" x14ac:dyDescent="0.25"/>
    <row r="2642" s="40" customFormat="1" x14ac:dyDescent="0.25"/>
    <row r="2643" s="40" customFormat="1" x14ac:dyDescent="0.25"/>
    <row r="2644" s="40" customFormat="1" x14ac:dyDescent="0.25"/>
    <row r="2645" s="40" customFormat="1" x14ac:dyDescent="0.25"/>
    <row r="2646" s="40" customFormat="1" x14ac:dyDescent="0.25"/>
    <row r="2647" s="40" customFormat="1" x14ac:dyDescent="0.25"/>
    <row r="2648" s="40" customFormat="1" x14ac:dyDescent="0.25"/>
    <row r="2649" s="40" customFormat="1" x14ac:dyDescent="0.25"/>
    <row r="2650" s="40" customFormat="1" x14ac:dyDescent="0.25"/>
    <row r="2651" s="40" customFormat="1" x14ac:dyDescent="0.25"/>
    <row r="2652" s="40" customFormat="1" x14ac:dyDescent="0.25"/>
    <row r="2653" s="40" customFormat="1" x14ac:dyDescent="0.25"/>
    <row r="2654" s="40" customFormat="1" x14ac:dyDescent="0.25"/>
    <row r="2655" s="40" customFormat="1" x14ac:dyDescent="0.25"/>
    <row r="2656" s="40" customFormat="1" x14ac:dyDescent="0.25"/>
    <row r="2657" s="40" customFormat="1" x14ac:dyDescent="0.25"/>
    <row r="2658" s="40" customFormat="1" x14ac:dyDescent="0.25"/>
    <row r="2659" s="40" customFormat="1" x14ac:dyDescent="0.25"/>
    <row r="2660" s="40" customFormat="1" x14ac:dyDescent="0.25"/>
    <row r="2661" s="40" customFormat="1" x14ac:dyDescent="0.25"/>
    <row r="2662" s="40" customFormat="1" x14ac:dyDescent="0.25"/>
    <row r="2663" s="40" customFormat="1" x14ac:dyDescent="0.25"/>
    <row r="2664" s="40" customFormat="1" x14ac:dyDescent="0.25"/>
    <row r="2665" s="40" customFormat="1" x14ac:dyDescent="0.25"/>
    <row r="2666" s="40" customFormat="1" x14ac:dyDescent="0.25"/>
    <row r="2667" s="40" customFormat="1" x14ac:dyDescent="0.25"/>
    <row r="2668" s="40" customFormat="1" x14ac:dyDescent="0.25"/>
    <row r="2669" s="40" customFormat="1" x14ac:dyDescent="0.25"/>
    <row r="2670" s="40" customFormat="1" x14ac:dyDescent="0.25"/>
    <row r="2671" s="40" customFormat="1" x14ac:dyDescent="0.25"/>
    <row r="2672" s="40" customFormat="1" x14ac:dyDescent="0.25"/>
    <row r="2673" s="40" customFormat="1" x14ac:dyDescent="0.25"/>
    <row r="2674" s="40" customFormat="1" x14ac:dyDescent="0.25"/>
    <row r="2675" s="40" customFormat="1" x14ac:dyDescent="0.25"/>
    <row r="2676" s="40" customFormat="1" x14ac:dyDescent="0.25"/>
    <row r="2677" s="40" customFormat="1" x14ac:dyDescent="0.25"/>
    <row r="2678" s="40" customFormat="1" x14ac:dyDescent="0.25"/>
    <row r="2679" s="40" customFormat="1" x14ac:dyDescent="0.25"/>
    <row r="2680" s="40" customFormat="1" x14ac:dyDescent="0.25"/>
    <row r="2681" s="40" customFormat="1" x14ac:dyDescent="0.25"/>
    <row r="2682" s="40" customFormat="1" x14ac:dyDescent="0.25"/>
    <row r="2683" s="40" customFormat="1" x14ac:dyDescent="0.25"/>
    <row r="2684" s="40" customFormat="1" x14ac:dyDescent="0.25"/>
    <row r="2685" s="40" customFormat="1" x14ac:dyDescent="0.25"/>
    <row r="2686" s="40" customFormat="1" x14ac:dyDescent="0.25"/>
    <row r="2687" s="40" customFormat="1" x14ac:dyDescent="0.25"/>
    <row r="2688" s="40" customFormat="1" x14ac:dyDescent="0.25"/>
    <row r="2689" s="40" customFormat="1" x14ac:dyDescent="0.25"/>
    <row r="2690" s="40" customFormat="1" x14ac:dyDescent="0.25"/>
    <row r="2691" s="40" customFormat="1" x14ac:dyDescent="0.25"/>
    <row r="2692" s="40" customFormat="1" x14ac:dyDescent="0.25"/>
    <row r="2693" s="40" customFormat="1" x14ac:dyDescent="0.25"/>
    <row r="2694" s="40" customFormat="1" x14ac:dyDescent="0.25"/>
    <row r="2695" s="40" customFormat="1" x14ac:dyDescent="0.25"/>
    <row r="2696" s="40" customFormat="1" x14ac:dyDescent="0.25"/>
    <row r="2697" s="40" customFormat="1" x14ac:dyDescent="0.25"/>
    <row r="2698" s="40" customFormat="1" x14ac:dyDescent="0.25"/>
    <row r="2699" s="40" customFormat="1" x14ac:dyDescent="0.25"/>
    <row r="2700" s="40" customFormat="1" x14ac:dyDescent="0.25"/>
    <row r="2701" s="40" customFormat="1" x14ac:dyDescent="0.25"/>
    <row r="2702" s="40" customFormat="1" x14ac:dyDescent="0.25"/>
    <row r="2703" s="40" customFormat="1" x14ac:dyDescent="0.25"/>
    <row r="2704" s="40" customFormat="1" x14ac:dyDescent="0.25"/>
    <row r="2705" s="40" customFormat="1" x14ac:dyDescent="0.25"/>
    <row r="2706" s="40" customFormat="1" x14ac:dyDescent="0.25"/>
    <row r="2707" s="40" customFormat="1" x14ac:dyDescent="0.25"/>
    <row r="2708" s="40" customFormat="1" x14ac:dyDescent="0.25"/>
    <row r="2709" s="40" customFormat="1" x14ac:dyDescent="0.25"/>
    <row r="2710" s="40" customFormat="1" x14ac:dyDescent="0.25"/>
    <row r="2711" s="40" customFormat="1" x14ac:dyDescent="0.25"/>
    <row r="2712" s="40" customFormat="1" x14ac:dyDescent="0.25"/>
    <row r="2713" s="40" customFormat="1" x14ac:dyDescent="0.25"/>
    <row r="2714" s="40" customFormat="1" x14ac:dyDescent="0.25"/>
    <row r="2715" s="40" customFormat="1" x14ac:dyDescent="0.25"/>
    <row r="2716" s="40" customFormat="1" x14ac:dyDescent="0.25"/>
    <row r="2717" s="40" customFormat="1" x14ac:dyDescent="0.25"/>
    <row r="2718" s="40" customFormat="1" x14ac:dyDescent="0.25"/>
    <row r="2719" s="40" customFormat="1" x14ac:dyDescent="0.25"/>
    <row r="2720" s="40" customFormat="1" x14ac:dyDescent="0.25"/>
    <row r="2721" s="40" customFormat="1" x14ac:dyDescent="0.25"/>
    <row r="2722" s="40" customFormat="1" x14ac:dyDescent="0.25"/>
    <row r="2723" s="40" customFormat="1" x14ac:dyDescent="0.25"/>
    <row r="2724" s="40" customFormat="1" x14ac:dyDescent="0.25"/>
    <row r="2725" s="40" customFormat="1" x14ac:dyDescent="0.25"/>
    <row r="2726" s="40" customFormat="1" x14ac:dyDescent="0.25"/>
    <row r="2727" s="40" customFormat="1" x14ac:dyDescent="0.25"/>
    <row r="2728" s="40" customFormat="1" x14ac:dyDescent="0.25"/>
    <row r="2729" s="40" customFormat="1" x14ac:dyDescent="0.25"/>
    <row r="2730" s="40" customFormat="1" x14ac:dyDescent="0.25"/>
    <row r="2731" s="40" customFormat="1" x14ac:dyDescent="0.25"/>
    <row r="2732" s="40" customFormat="1" x14ac:dyDescent="0.25"/>
    <row r="2733" s="40" customFormat="1" x14ac:dyDescent="0.25"/>
    <row r="2734" s="40" customFormat="1" x14ac:dyDescent="0.25"/>
    <row r="2735" s="40" customFormat="1" x14ac:dyDescent="0.25"/>
    <row r="2736" s="40" customFormat="1" x14ac:dyDescent="0.25"/>
    <row r="2737" s="40" customFormat="1" x14ac:dyDescent="0.25"/>
    <row r="2738" s="40" customFormat="1" x14ac:dyDescent="0.25"/>
    <row r="2739" s="40" customFormat="1" x14ac:dyDescent="0.25"/>
    <row r="2740" s="40" customFormat="1" x14ac:dyDescent="0.25"/>
    <row r="2741" s="40" customFormat="1" x14ac:dyDescent="0.25"/>
    <row r="2742" s="40" customFormat="1" x14ac:dyDescent="0.25"/>
    <row r="2743" s="40" customFormat="1" x14ac:dyDescent="0.25"/>
    <row r="2744" s="40" customFormat="1" x14ac:dyDescent="0.25"/>
    <row r="2745" s="40" customFormat="1" x14ac:dyDescent="0.25"/>
    <row r="2746" s="40" customFormat="1" x14ac:dyDescent="0.25"/>
    <row r="2747" s="40" customFormat="1" x14ac:dyDescent="0.25"/>
    <row r="2748" s="40" customFormat="1" x14ac:dyDescent="0.25"/>
    <row r="2749" s="40" customFormat="1" x14ac:dyDescent="0.25"/>
    <row r="2750" s="40" customFormat="1" x14ac:dyDescent="0.25"/>
    <row r="2751" s="40" customFormat="1" x14ac:dyDescent="0.25"/>
    <row r="2752" s="40" customFormat="1" x14ac:dyDescent="0.25"/>
    <row r="2753" s="40" customFormat="1" x14ac:dyDescent="0.25"/>
    <row r="2754" s="40" customFormat="1" x14ac:dyDescent="0.25"/>
    <row r="2755" s="40" customFormat="1" x14ac:dyDescent="0.25"/>
    <row r="2756" s="40" customFormat="1" x14ac:dyDescent="0.25"/>
    <row r="2757" s="40" customFormat="1" x14ac:dyDescent="0.25"/>
    <row r="2758" s="40" customFormat="1" x14ac:dyDescent="0.25"/>
    <row r="2759" s="40" customFormat="1" x14ac:dyDescent="0.25"/>
    <row r="2760" s="40" customFormat="1" x14ac:dyDescent="0.25"/>
    <row r="2761" s="40" customFormat="1" x14ac:dyDescent="0.25"/>
    <row r="2762" s="40" customFormat="1" x14ac:dyDescent="0.25"/>
    <row r="2763" s="40" customFormat="1" x14ac:dyDescent="0.25"/>
    <row r="2764" s="40" customFormat="1" x14ac:dyDescent="0.25"/>
    <row r="2765" s="40" customFormat="1" x14ac:dyDescent="0.25"/>
    <row r="2766" s="40" customFormat="1" x14ac:dyDescent="0.25"/>
    <row r="2767" s="40" customFormat="1" x14ac:dyDescent="0.25"/>
    <row r="2768" s="40" customFormat="1" x14ac:dyDescent="0.25"/>
    <row r="2769" s="40" customFormat="1" x14ac:dyDescent="0.25"/>
    <row r="2770" s="40" customFormat="1" x14ac:dyDescent="0.25"/>
    <row r="2771" s="40" customFormat="1" x14ac:dyDescent="0.25"/>
    <row r="2772" s="40" customFormat="1" x14ac:dyDescent="0.25"/>
    <row r="2773" s="40" customFormat="1" x14ac:dyDescent="0.25"/>
    <row r="2774" s="40" customFormat="1" x14ac:dyDescent="0.25"/>
    <row r="2775" s="40" customFormat="1" x14ac:dyDescent="0.25"/>
    <row r="2776" s="40" customFormat="1" x14ac:dyDescent="0.25"/>
    <row r="2777" s="40" customFormat="1" x14ac:dyDescent="0.25"/>
    <row r="2778" s="40" customFormat="1" x14ac:dyDescent="0.25"/>
    <row r="2779" s="40" customFormat="1" x14ac:dyDescent="0.25"/>
    <row r="2780" s="40" customFormat="1" x14ac:dyDescent="0.25"/>
    <row r="2781" s="40" customFormat="1" x14ac:dyDescent="0.25"/>
    <row r="2782" s="40" customFormat="1" x14ac:dyDescent="0.25"/>
    <row r="2783" s="40" customFormat="1" x14ac:dyDescent="0.25"/>
    <row r="2784" s="40" customFormat="1" x14ac:dyDescent="0.25"/>
    <row r="2785" s="40" customFormat="1" x14ac:dyDescent="0.25"/>
    <row r="2786" s="40" customFormat="1" x14ac:dyDescent="0.25"/>
    <row r="2787" s="40" customFormat="1" x14ac:dyDescent="0.25"/>
    <row r="2788" s="40" customFormat="1" x14ac:dyDescent="0.25"/>
    <row r="2789" s="40" customFormat="1" x14ac:dyDescent="0.25"/>
    <row r="2790" s="40" customFormat="1" x14ac:dyDescent="0.25"/>
    <row r="2791" s="40" customFormat="1" x14ac:dyDescent="0.25"/>
    <row r="2792" s="40" customFormat="1" x14ac:dyDescent="0.25"/>
    <row r="2793" s="40" customFormat="1" x14ac:dyDescent="0.25"/>
    <row r="2794" s="40" customFormat="1" x14ac:dyDescent="0.25"/>
    <row r="2795" s="40" customFormat="1" x14ac:dyDescent="0.25"/>
    <row r="2796" s="40" customFormat="1" x14ac:dyDescent="0.25"/>
    <row r="2797" s="40" customFormat="1" x14ac:dyDescent="0.25"/>
    <row r="2798" s="40" customFormat="1" x14ac:dyDescent="0.25"/>
    <row r="2799" s="40" customFormat="1" x14ac:dyDescent="0.25"/>
    <row r="2800" s="40" customFormat="1" x14ac:dyDescent="0.25"/>
    <row r="2801" s="40" customFormat="1" x14ac:dyDescent="0.25"/>
    <row r="2802" s="40" customFormat="1" x14ac:dyDescent="0.25"/>
    <row r="2803" s="40" customFormat="1" x14ac:dyDescent="0.25"/>
    <row r="2804" s="40" customFormat="1" x14ac:dyDescent="0.25"/>
    <row r="2805" s="40" customFormat="1" x14ac:dyDescent="0.25"/>
    <row r="2806" s="40" customFormat="1" x14ac:dyDescent="0.25"/>
    <row r="2807" s="40" customFormat="1" x14ac:dyDescent="0.25"/>
    <row r="2808" s="40" customFormat="1" x14ac:dyDescent="0.25"/>
    <row r="2809" s="40" customFormat="1" x14ac:dyDescent="0.25"/>
    <row r="2810" s="40" customFormat="1" x14ac:dyDescent="0.25"/>
    <row r="2811" s="40" customFormat="1" x14ac:dyDescent="0.25"/>
    <row r="2812" s="40" customFormat="1" x14ac:dyDescent="0.25"/>
    <row r="2813" s="40" customFormat="1" x14ac:dyDescent="0.25"/>
    <row r="2814" s="40" customFormat="1" x14ac:dyDescent="0.25"/>
    <row r="2815" s="40" customFormat="1" x14ac:dyDescent="0.25"/>
    <row r="2816" s="40" customFormat="1" x14ac:dyDescent="0.25"/>
    <row r="2817" s="40" customFormat="1" x14ac:dyDescent="0.25"/>
    <row r="2818" s="40" customFormat="1" x14ac:dyDescent="0.25"/>
    <row r="2819" s="40" customFormat="1" x14ac:dyDescent="0.25"/>
    <row r="2820" s="40" customFormat="1" x14ac:dyDescent="0.25"/>
    <row r="2821" s="40" customFormat="1" x14ac:dyDescent="0.25"/>
    <row r="2822" s="40" customFormat="1" x14ac:dyDescent="0.25"/>
    <row r="2823" s="40" customFormat="1" x14ac:dyDescent="0.25"/>
    <row r="2824" s="40" customFormat="1" x14ac:dyDescent="0.25"/>
    <row r="2825" s="40" customFormat="1" x14ac:dyDescent="0.25"/>
    <row r="2826" s="40" customFormat="1" x14ac:dyDescent="0.25"/>
    <row r="2827" s="40" customFormat="1" x14ac:dyDescent="0.25"/>
    <row r="2828" s="40" customFormat="1" x14ac:dyDescent="0.25"/>
    <row r="2829" s="40" customFormat="1" x14ac:dyDescent="0.25"/>
    <row r="2830" s="40" customFormat="1" x14ac:dyDescent="0.25"/>
    <row r="2831" s="40" customFormat="1" x14ac:dyDescent="0.25"/>
    <row r="2832" s="40" customFormat="1" x14ac:dyDescent="0.25"/>
    <row r="2833" s="40" customFormat="1" x14ac:dyDescent="0.25"/>
    <row r="2834" s="40" customFormat="1" x14ac:dyDescent="0.25"/>
    <row r="2835" s="40" customFormat="1" x14ac:dyDescent="0.25"/>
    <row r="2836" s="40" customFormat="1" x14ac:dyDescent="0.25"/>
    <row r="2837" s="40" customFormat="1" x14ac:dyDescent="0.25"/>
    <row r="2838" s="40" customFormat="1" x14ac:dyDescent="0.25"/>
    <row r="2839" s="40" customFormat="1" x14ac:dyDescent="0.25"/>
    <row r="2840" s="40" customFormat="1" x14ac:dyDescent="0.25"/>
    <row r="2841" s="40" customFormat="1" x14ac:dyDescent="0.25"/>
    <row r="2842" s="40" customFormat="1" x14ac:dyDescent="0.25"/>
    <row r="2843" s="40" customFormat="1" x14ac:dyDescent="0.25"/>
    <row r="2844" s="40" customFormat="1" x14ac:dyDescent="0.25"/>
    <row r="2845" s="40" customFormat="1" x14ac:dyDescent="0.25"/>
    <row r="2846" s="40" customFormat="1" x14ac:dyDescent="0.25"/>
    <row r="2847" s="40" customFormat="1" x14ac:dyDescent="0.25"/>
    <row r="2848" s="40" customFormat="1" x14ac:dyDescent="0.25"/>
    <row r="2849" s="40" customFormat="1" x14ac:dyDescent="0.25"/>
    <row r="2850" s="40" customFormat="1" x14ac:dyDescent="0.25"/>
    <row r="2851" s="40" customFormat="1" x14ac:dyDescent="0.25"/>
    <row r="2852" s="40" customFormat="1" x14ac:dyDescent="0.25"/>
    <row r="2853" s="40" customFormat="1" x14ac:dyDescent="0.25"/>
    <row r="2854" s="40" customFormat="1" x14ac:dyDescent="0.25"/>
    <row r="2855" s="40" customFormat="1" x14ac:dyDescent="0.25"/>
    <row r="2856" s="40" customFormat="1" x14ac:dyDescent="0.25"/>
    <row r="2857" s="40" customFormat="1" x14ac:dyDescent="0.25"/>
    <row r="2858" s="40" customFormat="1" x14ac:dyDescent="0.25"/>
    <row r="2859" s="40" customFormat="1" x14ac:dyDescent="0.25"/>
    <row r="2860" s="40" customFormat="1" x14ac:dyDescent="0.25"/>
    <row r="2861" s="40" customFormat="1" x14ac:dyDescent="0.25"/>
    <row r="2862" s="40" customFormat="1" x14ac:dyDescent="0.25"/>
    <row r="2863" s="40" customFormat="1" x14ac:dyDescent="0.25"/>
    <row r="2864" s="40" customFormat="1" x14ac:dyDescent="0.25"/>
    <row r="2865" s="40" customFormat="1" x14ac:dyDescent="0.25"/>
    <row r="2866" s="40" customFormat="1" x14ac:dyDescent="0.25"/>
    <row r="2867" s="40" customFormat="1" x14ac:dyDescent="0.25"/>
    <row r="2868" s="40" customFormat="1" x14ac:dyDescent="0.25"/>
    <row r="2869" s="40" customFormat="1" x14ac:dyDescent="0.25"/>
    <row r="2870" s="40" customFormat="1" x14ac:dyDescent="0.25"/>
    <row r="2871" s="40" customFormat="1" x14ac:dyDescent="0.25"/>
    <row r="2872" s="40" customFormat="1" x14ac:dyDescent="0.25"/>
    <row r="2873" s="40" customFormat="1" x14ac:dyDescent="0.25"/>
    <row r="2874" s="40" customFormat="1" x14ac:dyDescent="0.25"/>
    <row r="2875" s="40" customFormat="1" x14ac:dyDescent="0.25"/>
    <row r="2876" s="40" customFormat="1" x14ac:dyDescent="0.25"/>
    <row r="2877" s="40" customFormat="1" x14ac:dyDescent="0.25"/>
    <row r="2878" s="40" customFormat="1" x14ac:dyDescent="0.25"/>
    <row r="2879" s="40" customFormat="1" x14ac:dyDescent="0.25"/>
    <row r="2880" s="40" customFormat="1" x14ac:dyDescent="0.25"/>
    <row r="2881" s="40" customFormat="1" x14ac:dyDescent="0.25"/>
    <row r="2882" s="40" customFormat="1" x14ac:dyDescent="0.25"/>
    <row r="2883" s="40" customFormat="1" x14ac:dyDescent="0.25"/>
    <row r="2884" s="40" customFormat="1" x14ac:dyDescent="0.25"/>
    <row r="2885" s="40" customFormat="1" x14ac:dyDescent="0.25"/>
    <row r="2886" s="40" customFormat="1" x14ac:dyDescent="0.25"/>
    <row r="2887" s="40" customFormat="1" x14ac:dyDescent="0.25"/>
    <row r="2888" s="40" customFormat="1" x14ac:dyDescent="0.25"/>
    <row r="2889" s="40" customFormat="1" x14ac:dyDescent="0.25"/>
    <row r="2890" s="40" customFormat="1" x14ac:dyDescent="0.25"/>
    <row r="2891" s="40" customFormat="1" x14ac:dyDescent="0.25"/>
    <row r="2892" s="40" customFormat="1" x14ac:dyDescent="0.25"/>
    <row r="2893" s="40" customFormat="1" x14ac:dyDescent="0.25"/>
    <row r="2894" s="40" customFormat="1" x14ac:dyDescent="0.25"/>
    <row r="2895" s="40" customFormat="1" x14ac:dyDescent="0.25"/>
    <row r="2896" s="40" customFormat="1" x14ac:dyDescent="0.25"/>
    <row r="2897" s="40" customFormat="1" x14ac:dyDescent="0.25"/>
    <row r="2898" s="40" customFormat="1" x14ac:dyDescent="0.25"/>
    <row r="2899" s="40" customFormat="1" x14ac:dyDescent="0.25"/>
    <row r="2900" s="40" customFormat="1" x14ac:dyDescent="0.25"/>
    <row r="2901" s="40" customFormat="1" x14ac:dyDescent="0.25"/>
    <row r="2902" s="40" customFormat="1" x14ac:dyDescent="0.25"/>
    <row r="2903" s="40" customFormat="1" x14ac:dyDescent="0.25"/>
    <row r="2904" s="40" customFormat="1" x14ac:dyDescent="0.25"/>
    <row r="2905" s="40" customFormat="1" x14ac:dyDescent="0.25"/>
    <row r="2906" s="40" customFormat="1" x14ac:dyDescent="0.25"/>
    <row r="2907" s="40" customFormat="1" x14ac:dyDescent="0.25"/>
    <row r="2908" s="40" customFormat="1" x14ac:dyDescent="0.25"/>
    <row r="2909" s="40" customFormat="1" x14ac:dyDescent="0.25"/>
    <row r="2910" s="40" customFormat="1" x14ac:dyDescent="0.25"/>
    <row r="2911" s="40" customFormat="1" x14ac:dyDescent="0.25"/>
    <row r="2912" s="40" customFormat="1" x14ac:dyDescent="0.25"/>
    <row r="2913" s="40" customFormat="1" x14ac:dyDescent="0.25"/>
    <row r="2914" s="40" customFormat="1" x14ac:dyDescent="0.25"/>
    <row r="2915" s="40" customFormat="1" x14ac:dyDescent="0.25"/>
    <row r="2916" s="40" customFormat="1" x14ac:dyDescent="0.25"/>
    <row r="2917" s="40" customFormat="1" x14ac:dyDescent="0.25"/>
    <row r="2918" s="40" customFormat="1" x14ac:dyDescent="0.25"/>
    <row r="2919" s="40" customFormat="1" x14ac:dyDescent="0.25"/>
    <row r="2920" s="40" customFormat="1" x14ac:dyDescent="0.25"/>
    <row r="2921" s="40" customFormat="1" x14ac:dyDescent="0.25"/>
    <row r="2922" s="40" customFormat="1" x14ac:dyDescent="0.25"/>
    <row r="2923" s="40" customFormat="1" x14ac:dyDescent="0.25"/>
    <row r="2924" s="40" customFormat="1" x14ac:dyDescent="0.25"/>
    <row r="2925" s="40" customFormat="1" x14ac:dyDescent="0.25"/>
    <row r="2926" s="40" customFormat="1" x14ac:dyDescent="0.25"/>
    <row r="2927" s="40" customFormat="1" x14ac:dyDescent="0.25"/>
    <row r="2928" s="40" customFormat="1" x14ac:dyDescent="0.25"/>
    <row r="2929" s="40" customFormat="1" x14ac:dyDescent="0.25"/>
    <row r="2930" s="40" customFormat="1" x14ac:dyDescent="0.25"/>
    <row r="2931" s="40" customFormat="1" x14ac:dyDescent="0.25"/>
    <row r="2932" s="40" customFormat="1" x14ac:dyDescent="0.25"/>
    <row r="2933" s="40" customFormat="1" x14ac:dyDescent="0.25"/>
    <row r="2934" s="40" customFormat="1" x14ac:dyDescent="0.25"/>
    <row r="2935" s="40" customFormat="1" x14ac:dyDescent="0.25"/>
    <row r="2936" s="40" customFormat="1" x14ac:dyDescent="0.25"/>
    <row r="2937" s="40" customFormat="1" x14ac:dyDescent="0.25"/>
    <row r="2938" s="40" customFormat="1" x14ac:dyDescent="0.25"/>
    <row r="2939" s="40" customFormat="1" x14ac:dyDescent="0.25"/>
    <row r="2940" s="40" customFormat="1" x14ac:dyDescent="0.25"/>
    <row r="2941" s="40" customFormat="1" x14ac:dyDescent="0.25"/>
    <row r="2942" s="40" customFormat="1" x14ac:dyDescent="0.25"/>
    <row r="2943" s="40" customFormat="1" x14ac:dyDescent="0.25"/>
    <row r="2944" s="40" customFormat="1" x14ac:dyDescent="0.25"/>
    <row r="2945" s="40" customFormat="1" x14ac:dyDescent="0.25"/>
    <row r="2946" s="40" customFormat="1" x14ac:dyDescent="0.25"/>
    <row r="2947" s="40" customFormat="1" x14ac:dyDescent="0.25"/>
    <row r="2948" s="40" customFormat="1" x14ac:dyDescent="0.25"/>
    <row r="2949" s="40" customFormat="1" x14ac:dyDescent="0.25"/>
    <row r="2950" s="40" customFormat="1" x14ac:dyDescent="0.25"/>
    <row r="2951" s="40" customFormat="1" x14ac:dyDescent="0.25"/>
    <row r="2952" s="40" customFormat="1" x14ac:dyDescent="0.25"/>
    <row r="2953" s="40" customFormat="1" x14ac:dyDescent="0.25"/>
    <row r="2954" s="40" customFormat="1" x14ac:dyDescent="0.25"/>
    <row r="2955" s="40" customFormat="1" x14ac:dyDescent="0.25"/>
    <row r="2956" s="40" customFormat="1" x14ac:dyDescent="0.25"/>
    <row r="2957" s="40" customFormat="1" x14ac:dyDescent="0.25"/>
    <row r="2958" s="40" customFormat="1" x14ac:dyDescent="0.25"/>
    <row r="2959" s="40" customFormat="1" x14ac:dyDescent="0.25"/>
    <row r="2960" s="40" customFormat="1" x14ac:dyDescent="0.25"/>
    <row r="2961" s="40" customFormat="1" x14ac:dyDescent="0.25"/>
    <row r="2962" s="40" customFormat="1" x14ac:dyDescent="0.25"/>
    <row r="2963" s="40" customFormat="1" x14ac:dyDescent="0.25"/>
    <row r="2964" s="40" customFormat="1" x14ac:dyDescent="0.25"/>
    <row r="2965" s="40" customFormat="1" x14ac:dyDescent="0.25"/>
    <row r="2966" s="40" customFormat="1" x14ac:dyDescent="0.25"/>
    <row r="2967" s="40" customFormat="1" x14ac:dyDescent="0.25"/>
    <row r="2968" s="40" customFormat="1" x14ac:dyDescent="0.25"/>
    <row r="2969" s="40" customFormat="1" x14ac:dyDescent="0.25"/>
    <row r="2970" s="40" customFormat="1" x14ac:dyDescent="0.25"/>
    <row r="2971" s="40" customFormat="1" x14ac:dyDescent="0.25"/>
    <row r="2972" s="40" customFormat="1" x14ac:dyDescent="0.25"/>
    <row r="2973" s="40" customFormat="1" x14ac:dyDescent="0.25"/>
    <row r="2974" s="40" customFormat="1" x14ac:dyDescent="0.25"/>
    <row r="2975" s="40" customFormat="1" x14ac:dyDescent="0.25"/>
    <row r="2976" s="40" customFormat="1" x14ac:dyDescent="0.25"/>
    <row r="2977" s="40" customFormat="1" x14ac:dyDescent="0.25"/>
    <row r="2978" s="40" customFormat="1" x14ac:dyDescent="0.25"/>
    <row r="2979" s="40" customFormat="1" x14ac:dyDescent="0.25"/>
    <row r="2980" s="40" customFormat="1" x14ac:dyDescent="0.25"/>
    <row r="2981" s="40" customFormat="1" x14ac:dyDescent="0.25"/>
    <row r="2982" s="40" customFormat="1" x14ac:dyDescent="0.25"/>
    <row r="2983" s="40" customFormat="1" x14ac:dyDescent="0.25"/>
    <row r="2984" s="40" customFormat="1" x14ac:dyDescent="0.25"/>
    <row r="2985" s="40" customFormat="1" x14ac:dyDescent="0.25"/>
    <row r="2986" s="40" customFormat="1" x14ac:dyDescent="0.25"/>
    <row r="2987" s="40" customFormat="1" x14ac:dyDescent="0.25"/>
    <row r="2988" s="40" customFormat="1" x14ac:dyDescent="0.25"/>
    <row r="2989" s="40" customFormat="1" x14ac:dyDescent="0.25"/>
    <row r="2990" s="40" customFormat="1" x14ac:dyDescent="0.25"/>
    <row r="2991" s="40" customFormat="1" x14ac:dyDescent="0.25"/>
    <row r="2992" s="40" customFormat="1" x14ac:dyDescent="0.25"/>
    <row r="2993" s="40" customFormat="1" x14ac:dyDescent="0.25"/>
    <row r="2994" s="40" customFormat="1" x14ac:dyDescent="0.25"/>
    <row r="2995" s="40" customFormat="1" x14ac:dyDescent="0.25"/>
    <row r="2996" s="40" customFormat="1" x14ac:dyDescent="0.25"/>
    <row r="2997" s="40" customFormat="1" x14ac:dyDescent="0.25"/>
    <row r="2998" s="40" customFormat="1" x14ac:dyDescent="0.25"/>
    <row r="2999" s="40" customFormat="1" x14ac:dyDescent="0.25"/>
    <row r="3000" s="40" customFormat="1" x14ac:dyDescent="0.25"/>
    <row r="3001" s="40" customFormat="1" x14ac:dyDescent="0.25"/>
    <row r="3002" s="40" customFormat="1" x14ac:dyDescent="0.25"/>
    <row r="3003" s="40" customFormat="1" x14ac:dyDescent="0.25"/>
    <row r="3004" s="40" customFormat="1" x14ac:dyDescent="0.25"/>
    <row r="3005" s="40" customFormat="1" x14ac:dyDescent="0.25"/>
    <row r="3006" s="40" customFormat="1" x14ac:dyDescent="0.25"/>
    <row r="3007" s="40" customFormat="1" x14ac:dyDescent="0.25"/>
    <row r="3008" s="40" customFormat="1" x14ac:dyDescent="0.25"/>
    <row r="3009" s="40" customFormat="1" x14ac:dyDescent="0.25"/>
    <row r="3010" s="40" customFormat="1" x14ac:dyDescent="0.25"/>
    <row r="3011" s="40" customFormat="1" x14ac:dyDescent="0.25"/>
    <row r="3012" s="40" customFormat="1" x14ac:dyDescent="0.25"/>
    <row r="3013" s="40" customFormat="1" x14ac:dyDescent="0.25"/>
    <row r="3014" s="40" customFormat="1" x14ac:dyDescent="0.25"/>
    <row r="3015" s="40" customFormat="1" x14ac:dyDescent="0.25"/>
    <row r="3016" s="40" customFormat="1" x14ac:dyDescent="0.25"/>
    <row r="3017" s="40" customFormat="1" x14ac:dyDescent="0.25"/>
    <row r="3018" s="40" customFormat="1" x14ac:dyDescent="0.25"/>
    <row r="3019" s="40" customFormat="1" x14ac:dyDescent="0.25"/>
    <row r="3020" s="40" customFormat="1" x14ac:dyDescent="0.25"/>
    <row r="3021" s="40" customFormat="1" x14ac:dyDescent="0.25"/>
    <row r="3022" s="40" customFormat="1" x14ac:dyDescent="0.25"/>
    <row r="3023" s="40" customFormat="1" x14ac:dyDescent="0.25"/>
    <row r="3024" s="40" customFormat="1" x14ac:dyDescent="0.25"/>
    <row r="3025" s="40" customFormat="1" x14ac:dyDescent="0.25"/>
    <row r="3026" s="40" customFormat="1" x14ac:dyDescent="0.25"/>
    <row r="3027" s="40" customFormat="1" x14ac:dyDescent="0.25"/>
    <row r="3028" s="40" customFormat="1" x14ac:dyDescent="0.25"/>
    <row r="3029" s="40" customFormat="1" x14ac:dyDescent="0.25"/>
    <row r="3030" s="40" customFormat="1" x14ac:dyDescent="0.25"/>
    <row r="3031" s="40" customFormat="1" x14ac:dyDescent="0.25"/>
    <row r="3032" s="40" customFormat="1" x14ac:dyDescent="0.25"/>
    <row r="3033" s="40" customFormat="1" x14ac:dyDescent="0.25"/>
    <row r="3034" s="40" customFormat="1" x14ac:dyDescent="0.25"/>
    <row r="3035" s="40" customFormat="1" x14ac:dyDescent="0.25"/>
    <row r="3036" s="40" customFormat="1" x14ac:dyDescent="0.25"/>
    <row r="3037" s="40" customFormat="1" x14ac:dyDescent="0.25"/>
    <row r="3038" s="40" customFormat="1" x14ac:dyDescent="0.25"/>
    <row r="3039" s="40" customFormat="1" x14ac:dyDescent="0.25"/>
    <row r="3040" s="40" customFormat="1" x14ac:dyDescent="0.25"/>
    <row r="3041" s="40" customFormat="1" x14ac:dyDescent="0.25"/>
    <row r="3042" s="40" customFormat="1" x14ac:dyDescent="0.25"/>
    <row r="3043" s="40" customFormat="1" x14ac:dyDescent="0.25"/>
    <row r="3044" s="40" customFormat="1" x14ac:dyDescent="0.25"/>
    <row r="3045" s="40" customFormat="1" x14ac:dyDescent="0.25"/>
    <row r="3046" s="40" customFormat="1" x14ac:dyDescent="0.25"/>
    <row r="3047" s="40" customFormat="1" x14ac:dyDescent="0.25"/>
    <row r="3048" s="40" customFormat="1" x14ac:dyDescent="0.25"/>
    <row r="3049" s="40" customFormat="1" x14ac:dyDescent="0.25"/>
    <row r="3050" s="40" customFormat="1" x14ac:dyDescent="0.25"/>
    <row r="3051" s="40" customFormat="1" x14ac:dyDescent="0.25"/>
    <row r="3052" s="40" customFormat="1" x14ac:dyDescent="0.25"/>
    <row r="3053" s="40" customFormat="1" x14ac:dyDescent="0.25"/>
    <row r="3054" s="40" customFormat="1" x14ac:dyDescent="0.25"/>
    <row r="3055" s="40" customFormat="1" x14ac:dyDescent="0.25"/>
    <row r="3056" s="40" customFormat="1" x14ac:dyDescent="0.25"/>
    <row r="3057" s="40" customFormat="1" x14ac:dyDescent="0.25"/>
    <row r="3058" s="40" customFormat="1" x14ac:dyDescent="0.25"/>
    <row r="3059" s="40" customFormat="1" x14ac:dyDescent="0.25"/>
    <row r="3060" s="40" customFormat="1" x14ac:dyDescent="0.25"/>
    <row r="3061" s="40" customFormat="1" x14ac:dyDescent="0.25"/>
    <row r="3062" s="40" customFormat="1" x14ac:dyDescent="0.25"/>
    <row r="3063" s="40" customFormat="1" x14ac:dyDescent="0.25"/>
    <row r="3064" s="40" customFormat="1" x14ac:dyDescent="0.25"/>
    <row r="3065" s="40" customFormat="1" x14ac:dyDescent="0.25"/>
    <row r="3066" s="40" customFormat="1" x14ac:dyDescent="0.25"/>
    <row r="3067" s="40" customFormat="1" x14ac:dyDescent="0.25"/>
    <row r="3068" s="40" customFormat="1" x14ac:dyDescent="0.25"/>
    <row r="3069" s="40" customFormat="1" x14ac:dyDescent="0.25"/>
    <row r="3070" s="40" customFormat="1" x14ac:dyDescent="0.25"/>
    <row r="3071" s="40" customFormat="1" x14ac:dyDescent="0.25"/>
    <row r="3072" s="40" customFormat="1" x14ac:dyDescent="0.25"/>
    <row r="3073" s="40" customFormat="1" x14ac:dyDescent="0.25"/>
    <row r="3074" s="40" customFormat="1" x14ac:dyDescent="0.25"/>
    <row r="3075" s="40" customFormat="1" x14ac:dyDescent="0.25"/>
    <row r="3076" s="40" customFormat="1" x14ac:dyDescent="0.25"/>
    <row r="3077" s="40" customFormat="1" x14ac:dyDescent="0.25"/>
    <row r="3078" s="40" customFormat="1" x14ac:dyDescent="0.25"/>
    <row r="3079" s="40" customFormat="1" x14ac:dyDescent="0.25"/>
    <row r="3080" s="40" customFormat="1" x14ac:dyDescent="0.25"/>
    <row r="3081" s="40" customFormat="1" x14ac:dyDescent="0.25"/>
    <row r="3082" s="40" customFormat="1" x14ac:dyDescent="0.25"/>
    <row r="3083" s="40" customFormat="1" x14ac:dyDescent="0.25"/>
    <row r="3084" s="40" customFormat="1" x14ac:dyDescent="0.25"/>
    <row r="3085" s="40" customFormat="1" x14ac:dyDescent="0.25"/>
    <row r="3086" s="40" customFormat="1" x14ac:dyDescent="0.25"/>
    <row r="3087" s="40" customFormat="1" x14ac:dyDescent="0.25"/>
    <row r="3088" s="40" customFormat="1" x14ac:dyDescent="0.25"/>
    <row r="3089" s="40" customFormat="1" x14ac:dyDescent="0.25"/>
    <row r="3090" s="40" customFormat="1" x14ac:dyDescent="0.25"/>
    <row r="3091" s="40" customFormat="1" x14ac:dyDescent="0.25"/>
    <row r="3092" s="40" customFormat="1" x14ac:dyDescent="0.25"/>
    <row r="3093" s="40" customFormat="1" x14ac:dyDescent="0.25"/>
    <row r="3094" s="40" customFormat="1" x14ac:dyDescent="0.25"/>
    <row r="3095" s="40" customFormat="1" x14ac:dyDescent="0.25"/>
    <row r="3096" s="40" customFormat="1" x14ac:dyDescent="0.25"/>
    <row r="3097" s="40" customFormat="1" x14ac:dyDescent="0.25"/>
    <row r="3098" s="40" customFormat="1" x14ac:dyDescent="0.25"/>
    <row r="3099" s="40" customFormat="1" x14ac:dyDescent="0.25"/>
    <row r="3100" s="40" customFormat="1" x14ac:dyDescent="0.25"/>
    <row r="3101" s="40" customFormat="1" x14ac:dyDescent="0.25"/>
    <row r="3102" s="40" customFormat="1" x14ac:dyDescent="0.25"/>
    <row r="3103" s="40" customFormat="1" x14ac:dyDescent="0.25"/>
    <row r="3104" s="40" customFormat="1" x14ac:dyDescent="0.25"/>
    <row r="3105" s="40" customFormat="1" x14ac:dyDescent="0.25"/>
    <row r="3106" s="40" customFormat="1" x14ac:dyDescent="0.25"/>
    <row r="3107" s="40" customFormat="1" x14ac:dyDescent="0.25"/>
    <row r="3108" s="40" customFormat="1" x14ac:dyDescent="0.25"/>
    <row r="3109" s="40" customFormat="1" x14ac:dyDescent="0.25"/>
    <row r="3110" s="40" customFormat="1" x14ac:dyDescent="0.25"/>
    <row r="3111" s="40" customFormat="1" x14ac:dyDescent="0.25"/>
    <row r="3112" s="40" customFormat="1" x14ac:dyDescent="0.25"/>
    <row r="3113" s="40" customFormat="1" x14ac:dyDescent="0.25"/>
    <row r="3114" s="40" customFormat="1" x14ac:dyDescent="0.25"/>
    <row r="3115" s="40" customFormat="1" x14ac:dyDescent="0.25"/>
    <row r="3116" s="40" customFormat="1" x14ac:dyDescent="0.25"/>
    <row r="3117" s="40" customFormat="1" x14ac:dyDescent="0.25"/>
    <row r="3118" s="40" customFormat="1" x14ac:dyDescent="0.25"/>
    <row r="3119" s="40" customFormat="1" x14ac:dyDescent="0.25"/>
    <row r="3120" s="40" customFormat="1" x14ac:dyDescent="0.25"/>
    <row r="3121" s="40" customFormat="1" x14ac:dyDescent="0.25"/>
    <row r="3122" s="40" customFormat="1" x14ac:dyDescent="0.25"/>
    <row r="3123" s="40" customFormat="1" x14ac:dyDescent="0.25"/>
    <row r="3124" s="40" customFormat="1" x14ac:dyDescent="0.25"/>
    <row r="3125" s="40" customFormat="1" x14ac:dyDescent="0.25"/>
    <row r="3126" s="40" customFormat="1" x14ac:dyDescent="0.25"/>
    <row r="3127" s="40" customFormat="1" x14ac:dyDescent="0.25"/>
    <row r="3128" s="40" customFormat="1" x14ac:dyDescent="0.25"/>
    <row r="3129" s="40" customFormat="1" x14ac:dyDescent="0.25"/>
    <row r="3130" s="40" customFormat="1" x14ac:dyDescent="0.25"/>
    <row r="3131" s="40" customFormat="1" x14ac:dyDescent="0.25"/>
    <row r="3132" s="40" customFormat="1" x14ac:dyDescent="0.25"/>
    <row r="3133" s="40" customFormat="1" x14ac:dyDescent="0.25"/>
    <row r="3134" s="40" customFormat="1" x14ac:dyDescent="0.25"/>
    <row r="3135" s="40" customFormat="1" x14ac:dyDescent="0.25"/>
    <row r="3136" s="40" customFormat="1" x14ac:dyDescent="0.25"/>
    <row r="3137" s="40" customFormat="1" x14ac:dyDescent="0.25"/>
    <row r="3138" s="40" customFormat="1" x14ac:dyDescent="0.25"/>
    <row r="3139" s="40" customFormat="1" x14ac:dyDescent="0.25"/>
    <row r="3140" s="40" customFormat="1" x14ac:dyDescent="0.25"/>
    <row r="3141" s="40" customFormat="1" x14ac:dyDescent="0.25"/>
    <row r="3142" s="40" customFormat="1" x14ac:dyDescent="0.25"/>
    <row r="3143" s="40" customFormat="1" x14ac:dyDescent="0.25"/>
    <row r="3144" s="40" customFormat="1" x14ac:dyDescent="0.25"/>
    <row r="3145" s="40" customFormat="1" x14ac:dyDescent="0.25"/>
    <row r="3146" s="40" customFormat="1" x14ac:dyDescent="0.25"/>
    <row r="3147" s="40" customFormat="1" x14ac:dyDescent="0.25"/>
    <row r="3148" s="40" customFormat="1" x14ac:dyDescent="0.25"/>
    <row r="3149" s="40" customFormat="1" x14ac:dyDescent="0.25"/>
    <row r="3150" s="40" customFormat="1" x14ac:dyDescent="0.25"/>
    <row r="3151" s="40" customFormat="1" x14ac:dyDescent="0.25"/>
    <row r="3152" s="40" customFormat="1" x14ac:dyDescent="0.25"/>
    <row r="3153" s="40" customFormat="1" x14ac:dyDescent="0.25"/>
    <row r="3154" s="40" customFormat="1" x14ac:dyDescent="0.25"/>
    <row r="3155" s="40" customFormat="1" x14ac:dyDescent="0.25"/>
    <row r="3156" s="40" customFormat="1" x14ac:dyDescent="0.25"/>
    <row r="3157" s="40" customFormat="1" x14ac:dyDescent="0.25"/>
    <row r="3158" s="40" customFormat="1" x14ac:dyDescent="0.25"/>
    <row r="3159" s="40" customFormat="1" x14ac:dyDescent="0.25"/>
    <row r="3160" s="40" customFormat="1" x14ac:dyDescent="0.25"/>
    <row r="3161" s="40" customFormat="1" x14ac:dyDescent="0.25"/>
    <row r="3162" s="40" customFormat="1" x14ac:dyDescent="0.25"/>
    <row r="3163" s="40" customFormat="1" x14ac:dyDescent="0.25"/>
    <row r="3164" s="40" customFormat="1" x14ac:dyDescent="0.25"/>
    <row r="3165" s="40" customFormat="1" x14ac:dyDescent="0.25"/>
    <row r="3166" s="40" customFormat="1" x14ac:dyDescent="0.25"/>
    <row r="3167" s="40" customFormat="1" x14ac:dyDescent="0.25"/>
    <row r="3168" s="40" customFormat="1" x14ac:dyDescent="0.25"/>
    <row r="3169" s="40" customFormat="1" x14ac:dyDescent="0.25"/>
    <row r="3170" s="40" customFormat="1" x14ac:dyDescent="0.25"/>
    <row r="3171" s="40" customFormat="1" x14ac:dyDescent="0.25"/>
    <row r="3172" s="40" customFormat="1" x14ac:dyDescent="0.25"/>
    <row r="3173" s="40" customFormat="1" x14ac:dyDescent="0.25"/>
    <row r="3174" s="40" customFormat="1" x14ac:dyDescent="0.25"/>
    <row r="3175" s="40" customFormat="1" x14ac:dyDescent="0.25"/>
    <row r="3176" s="40" customFormat="1" x14ac:dyDescent="0.25"/>
    <row r="3177" s="40" customFormat="1" x14ac:dyDescent="0.25"/>
    <row r="3178" s="40" customFormat="1" x14ac:dyDescent="0.25"/>
    <row r="3179" s="40" customFormat="1" x14ac:dyDescent="0.25"/>
    <row r="3180" s="40" customFormat="1" x14ac:dyDescent="0.25"/>
    <row r="3181" s="40" customFormat="1" x14ac:dyDescent="0.25"/>
    <row r="3182" s="40" customFormat="1" x14ac:dyDescent="0.25"/>
    <row r="3183" s="40" customFormat="1" x14ac:dyDescent="0.25"/>
    <row r="3184" s="40" customFormat="1" x14ac:dyDescent="0.25"/>
    <row r="3185" s="40" customFormat="1" x14ac:dyDescent="0.25"/>
    <row r="3186" s="40" customFormat="1" x14ac:dyDescent="0.25"/>
    <row r="3187" s="40" customFormat="1" x14ac:dyDescent="0.25"/>
    <row r="3188" s="40" customFormat="1" x14ac:dyDescent="0.25"/>
    <row r="3189" s="40" customFormat="1" x14ac:dyDescent="0.25"/>
    <row r="3190" s="40" customFormat="1" x14ac:dyDescent="0.25"/>
    <row r="3191" s="40" customFormat="1" x14ac:dyDescent="0.25"/>
    <row r="3192" s="40" customFormat="1" x14ac:dyDescent="0.25"/>
    <row r="3193" s="40" customFormat="1" x14ac:dyDescent="0.25"/>
    <row r="3194" s="40" customFormat="1" x14ac:dyDescent="0.25"/>
    <row r="3195" s="40" customFormat="1" x14ac:dyDescent="0.25"/>
    <row r="3196" s="40" customFormat="1" x14ac:dyDescent="0.25"/>
    <row r="3197" s="40" customFormat="1" x14ac:dyDescent="0.25"/>
    <row r="3198" s="40" customFormat="1" x14ac:dyDescent="0.25"/>
    <row r="3199" s="40" customFormat="1" x14ac:dyDescent="0.25"/>
    <row r="3200" s="40" customFormat="1" x14ac:dyDescent="0.25"/>
    <row r="3201" s="40" customFormat="1" x14ac:dyDescent="0.25"/>
    <row r="3202" s="40" customFormat="1" x14ac:dyDescent="0.25"/>
    <row r="3203" s="40" customFormat="1" x14ac:dyDescent="0.25"/>
    <row r="3204" s="40" customFormat="1" x14ac:dyDescent="0.25"/>
    <row r="3205" s="40" customFormat="1" x14ac:dyDescent="0.25"/>
    <row r="3206" s="40" customFormat="1" x14ac:dyDescent="0.25"/>
    <row r="3207" s="40" customFormat="1" x14ac:dyDescent="0.25"/>
    <row r="3208" s="40" customFormat="1" x14ac:dyDescent="0.25"/>
    <row r="3209" s="40" customFormat="1" x14ac:dyDescent="0.25"/>
    <row r="3210" s="40" customFormat="1" x14ac:dyDescent="0.25"/>
    <row r="3211" s="40" customFormat="1" x14ac:dyDescent="0.25"/>
    <row r="3212" s="40" customFormat="1" x14ac:dyDescent="0.25"/>
    <row r="3213" s="40" customFormat="1" x14ac:dyDescent="0.25"/>
    <row r="3214" s="40" customFormat="1" x14ac:dyDescent="0.25"/>
    <row r="3215" s="40" customFormat="1" x14ac:dyDescent="0.25"/>
    <row r="3216" s="40" customFormat="1" x14ac:dyDescent="0.25"/>
    <row r="3217" s="40" customFormat="1" x14ac:dyDescent="0.25"/>
    <row r="3218" s="40" customFormat="1" x14ac:dyDescent="0.25"/>
    <row r="3219" s="40" customFormat="1" x14ac:dyDescent="0.25"/>
    <row r="3220" s="40" customFormat="1" x14ac:dyDescent="0.25"/>
    <row r="3221" s="40" customFormat="1" x14ac:dyDescent="0.25"/>
    <row r="3222" s="40" customFormat="1" x14ac:dyDescent="0.25"/>
    <row r="3223" s="40" customFormat="1" x14ac:dyDescent="0.25"/>
    <row r="3224" s="40" customFormat="1" x14ac:dyDescent="0.25"/>
    <row r="3225" s="40" customFormat="1" x14ac:dyDescent="0.25"/>
    <row r="3226" s="40" customFormat="1" x14ac:dyDescent="0.25"/>
    <row r="3227" s="40" customFormat="1" x14ac:dyDescent="0.25"/>
    <row r="3228" s="40" customFormat="1" x14ac:dyDescent="0.25"/>
    <row r="3229" s="40" customFormat="1" x14ac:dyDescent="0.25"/>
    <row r="3230" s="40" customFormat="1" x14ac:dyDescent="0.25"/>
    <row r="3231" s="40" customFormat="1" x14ac:dyDescent="0.25"/>
    <row r="3232" s="40" customFormat="1" x14ac:dyDescent="0.25"/>
    <row r="3233" s="40" customFormat="1" x14ac:dyDescent="0.25"/>
    <row r="3234" s="40" customFormat="1" x14ac:dyDescent="0.25"/>
    <row r="3235" s="40" customFormat="1" x14ac:dyDescent="0.25"/>
    <row r="3236" s="40" customFormat="1" x14ac:dyDescent="0.25"/>
    <row r="3237" s="40" customFormat="1" x14ac:dyDescent="0.25"/>
    <row r="3238" s="40" customFormat="1" x14ac:dyDescent="0.25"/>
    <row r="3239" s="40" customFormat="1" x14ac:dyDescent="0.25"/>
    <row r="3240" s="40" customFormat="1" x14ac:dyDescent="0.25"/>
    <row r="3241" s="40" customFormat="1" x14ac:dyDescent="0.25"/>
    <row r="3242" s="40" customFormat="1" x14ac:dyDescent="0.25"/>
    <row r="3243" s="40" customFormat="1" x14ac:dyDescent="0.25"/>
    <row r="3244" s="40" customFormat="1" x14ac:dyDescent="0.25"/>
    <row r="3245" s="40" customFormat="1" x14ac:dyDescent="0.25"/>
    <row r="3246" s="40" customFormat="1" x14ac:dyDescent="0.25"/>
    <row r="3247" s="40" customFormat="1" x14ac:dyDescent="0.25"/>
    <row r="3248" s="40" customFormat="1" x14ac:dyDescent="0.25"/>
    <row r="3249" s="40" customFormat="1" x14ac:dyDescent="0.25"/>
    <row r="3250" s="40" customFormat="1" x14ac:dyDescent="0.25"/>
    <row r="3251" s="40" customFormat="1" x14ac:dyDescent="0.25"/>
    <row r="3252" s="40" customFormat="1" x14ac:dyDescent="0.25"/>
    <row r="3253" s="40" customFormat="1" x14ac:dyDescent="0.25"/>
    <row r="3254" s="40" customFormat="1" x14ac:dyDescent="0.25"/>
    <row r="3255" s="40" customFormat="1" x14ac:dyDescent="0.25"/>
    <row r="3256" s="40" customFormat="1" x14ac:dyDescent="0.25"/>
    <row r="3257" s="40" customFormat="1" x14ac:dyDescent="0.25"/>
    <row r="3258" s="40" customFormat="1" x14ac:dyDescent="0.25"/>
    <row r="3259" s="40" customFormat="1" x14ac:dyDescent="0.25"/>
    <row r="3260" s="40" customFormat="1" x14ac:dyDescent="0.25"/>
    <row r="3261" s="40" customFormat="1" x14ac:dyDescent="0.25"/>
    <row r="3262" s="40" customFormat="1" x14ac:dyDescent="0.25"/>
    <row r="3263" s="40" customFormat="1" x14ac:dyDescent="0.25"/>
    <row r="3264" s="40" customFormat="1" x14ac:dyDescent="0.25"/>
    <row r="3265" s="40" customFormat="1" x14ac:dyDescent="0.25"/>
    <row r="3266" s="40" customFormat="1" x14ac:dyDescent="0.25"/>
    <row r="3267" s="40" customFormat="1" x14ac:dyDescent="0.25"/>
    <row r="3268" s="40" customFormat="1" x14ac:dyDescent="0.25"/>
    <row r="3269" s="40" customFormat="1" x14ac:dyDescent="0.25"/>
    <row r="3270" s="40" customFormat="1" x14ac:dyDescent="0.25"/>
    <row r="3271" s="40" customFormat="1" x14ac:dyDescent="0.25"/>
    <row r="3272" s="40" customFormat="1" x14ac:dyDescent="0.25"/>
    <row r="3273" s="40" customFormat="1" x14ac:dyDescent="0.25"/>
    <row r="3274" s="40" customFormat="1" x14ac:dyDescent="0.25"/>
    <row r="3275" s="40" customFormat="1" x14ac:dyDescent="0.25"/>
    <row r="3276" s="40" customFormat="1" x14ac:dyDescent="0.25"/>
    <row r="3277" s="40" customFormat="1" x14ac:dyDescent="0.25"/>
    <row r="3278" s="40" customFormat="1" x14ac:dyDescent="0.25"/>
    <row r="3279" s="40" customFormat="1" x14ac:dyDescent="0.25"/>
    <row r="3280" s="40" customFormat="1" x14ac:dyDescent="0.25"/>
    <row r="3281" s="40" customFormat="1" x14ac:dyDescent="0.25"/>
    <row r="3282" s="40" customFormat="1" x14ac:dyDescent="0.25"/>
    <row r="3283" s="40" customFormat="1" x14ac:dyDescent="0.25"/>
    <row r="3284" s="40" customFormat="1" x14ac:dyDescent="0.25"/>
    <row r="3285" s="40" customFormat="1" x14ac:dyDescent="0.25"/>
    <row r="3286" s="40" customFormat="1" x14ac:dyDescent="0.25"/>
    <row r="3287" s="40" customFormat="1" x14ac:dyDescent="0.25"/>
    <row r="3288" s="40" customFormat="1" x14ac:dyDescent="0.25"/>
    <row r="3289" s="40" customFormat="1" x14ac:dyDescent="0.25"/>
    <row r="3290" s="40" customFormat="1" x14ac:dyDescent="0.25"/>
    <row r="3291" s="40" customFormat="1" x14ac:dyDescent="0.25"/>
    <row r="3292" s="40" customFormat="1" x14ac:dyDescent="0.25"/>
    <row r="3293" s="40" customFormat="1" x14ac:dyDescent="0.25"/>
    <row r="3294" s="40" customFormat="1" x14ac:dyDescent="0.25"/>
    <row r="3295" s="40" customFormat="1" x14ac:dyDescent="0.25"/>
    <row r="3296" s="40" customFormat="1" x14ac:dyDescent="0.25"/>
    <row r="3297" s="40" customFormat="1" x14ac:dyDescent="0.25"/>
    <row r="3298" s="40" customFormat="1" x14ac:dyDescent="0.25"/>
    <row r="3299" s="40" customFormat="1" x14ac:dyDescent="0.25"/>
    <row r="3300" s="40" customFormat="1" x14ac:dyDescent="0.25"/>
    <row r="3301" s="40" customFormat="1" x14ac:dyDescent="0.25"/>
    <row r="3302" s="40" customFormat="1" x14ac:dyDescent="0.25"/>
    <row r="3303" s="40" customFormat="1" x14ac:dyDescent="0.25"/>
    <row r="3304" s="40" customFormat="1" x14ac:dyDescent="0.25"/>
    <row r="3305" s="40" customFormat="1" x14ac:dyDescent="0.25"/>
    <row r="3306" s="40" customFormat="1" x14ac:dyDescent="0.25"/>
    <row r="3307" s="40" customFormat="1" x14ac:dyDescent="0.25"/>
    <row r="3308" s="40" customFormat="1" x14ac:dyDescent="0.25"/>
    <row r="3309" s="40" customFormat="1" x14ac:dyDescent="0.25"/>
    <row r="3310" s="40" customFormat="1" x14ac:dyDescent="0.25"/>
    <row r="3311" s="40" customFormat="1" x14ac:dyDescent="0.25"/>
    <row r="3312" s="40" customFormat="1" x14ac:dyDescent="0.25"/>
    <row r="3313" s="40" customFormat="1" x14ac:dyDescent="0.25"/>
    <row r="3314" s="40" customFormat="1" x14ac:dyDescent="0.25"/>
    <row r="3315" s="40" customFormat="1" x14ac:dyDescent="0.25"/>
    <row r="3316" s="40" customFormat="1" x14ac:dyDescent="0.25"/>
    <row r="3317" s="40" customFormat="1" x14ac:dyDescent="0.25"/>
    <row r="3318" s="40" customFormat="1" x14ac:dyDescent="0.25"/>
    <row r="3319" s="40" customFormat="1" x14ac:dyDescent="0.25"/>
    <row r="3320" s="40" customFormat="1" x14ac:dyDescent="0.25"/>
    <row r="3321" s="40" customFormat="1" x14ac:dyDescent="0.25"/>
    <row r="3322" s="40" customFormat="1" x14ac:dyDescent="0.25"/>
    <row r="3323" s="40" customFormat="1" x14ac:dyDescent="0.25"/>
    <row r="3324" s="40" customFormat="1" x14ac:dyDescent="0.25"/>
    <row r="3325" s="40" customFormat="1" x14ac:dyDescent="0.25"/>
    <row r="3326" s="40" customFormat="1" x14ac:dyDescent="0.25"/>
    <row r="3327" s="40" customFormat="1" x14ac:dyDescent="0.25"/>
    <row r="3328" s="40" customFormat="1" x14ac:dyDescent="0.25"/>
    <row r="3329" s="40" customFormat="1" x14ac:dyDescent="0.25"/>
    <row r="3330" s="40" customFormat="1" x14ac:dyDescent="0.25"/>
    <row r="3331" s="40" customFormat="1" x14ac:dyDescent="0.25"/>
    <row r="3332" s="40" customFormat="1" x14ac:dyDescent="0.25"/>
    <row r="3333" s="40" customFormat="1" x14ac:dyDescent="0.25"/>
    <row r="3334" s="40" customFormat="1" x14ac:dyDescent="0.25"/>
    <row r="3335" s="40" customFormat="1" x14ac:dyDescent="0.25"/>
    <row r="3336" s="40" customFormat="1" x14ac:dyDescent="0.25"/>
    <row r="3337" s="40" customFormat="1" x14ac:dyDescent="0.25"/>
    <row r="3338" s="40" customFormat="1" x14ac:dyDescent="0.25"/>
    <row r="3339" s="40" customFormat="1" x14ac:dyDescent="0.25"/>
    <row r="3340" s="40" customFormat="1" x14ac:dyDescent="0.25"/>
    <row r="3341" s="40" customFormat="1" x14ac:dyDescent="0.25"/>
    <row r="3342" s="40" customFormat="1" x14ac:dyDescent="0.25"/>
    <row r="3343" s="40" customFormat="1" x14ac:dyDescent="0.25"/>
    <row r="3344" s="40" customFormat="1" x14ac:dyDescent="0.25"/>
    <row r="3345" s="40" customFormat="1" x14ac:dyDescent="0.25"/>
    <row r="3346" s="40" customFormat="1" x14ac:dyDescent="0.25"/>
    <row r="3347" s="40" customFormat="1" x14ac:dyDescent="0.25"/>
    <row r="3348" s="40" customFormat="1" x14ac:dyDescent="0.25"/>
    <row r="3349" s="40" customFormat="1" x14ac:dyDescent="0.25"/>
    <row r="3350" s="40" customFormat="1" x14ac:dyDescent="0.25"/>
    <row r="3351" s="40" customFormat="1" x14ac:dyDescent="0.25"/>
    <row r="3352" s="40" customFormat="1" x14ac:dyDescent="0.25"/>
    <row r="3353" s="40" customFormat="1" x14ac:dyDescent="0.25"/>
    <row r="3354" s="40" customFormat="1" x14ac:dyDescent="0.25"/>
    <row r="3355" s="40" customFormat="1" x14ac:dyDescent="0.25"/>
    <row r="3356" s="40" customFormat="1" x14ac:dyDescent="0.25"/>
    <row r="3357" s="40" customFormat="1" x14ac:dyDescent="0.25"/>
    <row r="3358" s="40" customFormat="1" x14ac:dyDescent="0.25"/>
    <row r="3359" s="40" customFormat="1" x14ac:dyDescent="0.25"/>
    <row r="3360" s="40" customFormat="1" x14ac:dyDescent="0.25"/>
    <row r="3361" s="40" customFormat="1" x14ac:dyDescent="0.25"/>
    <row r="3362" s="40" customFormat="1" x14ac:dyDescent="0.25"/>
    <row r="3363" s="40" customFormat="1" x14ac:dyDescent="0.25"/>
    <row r="3364" s="40" customFormat="1" x14ac:dyDescent="0.25"/>
    <row r="3365" s="40" customFormat="1" x14ac:dyDescent="0.25"/>
    <row r="3366" s="40" customFormat="1" x14ac:dyDescent="0.25"/>
    <row r="3367" s="40" customFormat="1" x14ac:dyDescent="0.25"/>
    <row r="3368" s="40" customFormat="1" x14ac:dyDescent="0.25"/>
    <row r="3369" s="40" customFormat="1" x14ac:dyDescent="0.25"/>
    <row r="3370" s="40" customFormat="1" x14ac:dyDescent="0.25"/>
    <row r="3371" s="40" customFormat="1" x14ac:dyDescent="0.25"/>
    <row r="3372" s="40" customFormat="1" x14ac:dyDescent="0.25"/>
    <row r="3373" s="40" customFormat="1" x14ac:dyDescent="0.25"/>
    <row r="3374" s="40" customFormat="1" x14ac:dyDescent="0.25"/>
    <row r="3375" s="40" customFormat="1" x14ac:dyDescent="0.25"/>
    <row r="3376" s="40" customFormat="1" x14ac:dyDescent="0.25"/>
    <row r="3377" s="40" customFormat="1" x14ac:dyDescent="0.25"/>
    <row r="3378" s="40" customFormat="1" x14ac:dyDescent="0.25"/>
    <row r="3379" s="40" customFormat="1" x14ac:dyDescent="0.25"/>
    <row r="3380" s="40" customFormat="1" x14ac:dyDescent="0.25"/>
    <row r="3381" s="40" customFormat="1" x14ac:dyDescent="0.25"/>
    <row r="3382" s="40" customFormat="1" x14ac:dyDescent="0.25"/>
    <row r="3383" s="40" customFormat="1" x14ac:dyDescent="0.25"/>
    <row r="3384" s="40" customFormat="1" x14ac:dyDescent="0.25"/>
    <row r="3385" s="40" customFormat="1" x14ac:dyDescent="0.25"/>
    <row r="3386" s="40" customFormat="1" x14ac:dyDescent="0.25"/>
    <row r="3387" s="40" customFormat="1" x14ac:dyDescent="0.25"/>
    <row r="3388" s="40" customFormat="1" x14ac:dyDescent="0.25"/>
    <row r="3389" s="40" customFormat="1" x14ac:dyDescent="0.25"/>
    <row r="3390" s="40" customFormat="1" x14ac:dyDescent="0.25"/>
    <row r="3391" s="40" customFormat="1" x14ac:dyDescent="0.25"/>
    <row r="3392" s="40" customFormat="1" x14ac:dyDescent="0.25"/>
    <row r="3393" s="40" customFormat="1" x14ac:dyDescent="0.25"/>
    <row r="3394" s="40" customFormat="1" x14ac:dyDescent="0.25"/>
    <row r="3395" s="40" customFormat="1" x14ac:dyDescent="0.25"/>
    <row r="3396" s="40" customFormat="1" x14ac:dyDescent="0.25"/>
    <row r="3397" s="40" customFormat="1" x14ac:dyDescent="0.25"/>
    <row r="3398" s="40" customFormat="1" x14ac:dyDescent="0.25"/>
    <row r="3399" s="40" customFormat="1" x14ac:dyDescent="0.25"/>
    <row r="3400" s="40" customFormat="1" x14ac:dyDescent="0.25"/>
    <row r="3401" s="40" customFormat="1" x14ac:dyDescent="0.25"/>
    <row r="3402" s="40" customFormat="1" x14ac:dyDescent="0.25"/>
    <row r="3403" s="40" customFormat="1" x14ac:dyDescent="0.25"/>
    <row r="3404" s="40" customFormat="1" x14ac:dyDescent="0.25"/>
    <row r="3405" s="40" customFormat="1" x14ac:dyDescent="0.25"/>
    <row r="3406" s="40" customFormat="1" x14ac:dyDescent="0.25"/>
    <row r="3407" s="40" customFormat="1" x14ac:dyDescent="0.25"/>
    <row r="3408" s="40" customFormat="1" x14ac:dyDescent="0.25"/>
    <row r="3409" s="40" customFormat="1" x14ac:dyDescent="0.25"/>
    <row r="3410" s="40" customFormat="1" x14ac:dyDescent="0.25"/>
    <row r="3411" s="40" customFormat="1" x14ac:dyDescent="0.25"/>
    <row r="3412" s="40" customFormat="1" x14ac:dyDescent="0.25"/>
    <row r="3413" s="40" customFormat="1" x14ac:dyDescent="0.25"/>
    <row r="3414" s="40" customFormat="1" x14ac:dyDescent="0.25"/>
    <row r="3415" s="40" customFormat="1" x14ac:dyDescent="0.25"/>
    <row r="3416" s="40" customFormat="1" x14ac:dyDescent="0.25"/>
    <row r="3417" s="40" customFormat="1" x14ac:dyDescent="0.25"/>
    <row r="3418" s="40" customFormat="1" x14ac:dyDescent="0.25"/>
    <row r="3419" s="40" customFormat="1" x14ac:dyDescent="0.25"/>
    <row r="3420" s="40" customFormat="1" x14ac:dyDescent="0.25"/>
    <row r="3421" s="40" customFormat="1" x14ac:dyDescent="0.25"/>
    <row r="3422" s="40" customFormat="1" x14ac:dyDescent="0.25"/>
    <row r="3423" s="40" customFormat="1" x14ac:dyDescent="0.25"/>
    <row r="3424" s="40" customFormat="1" x14ac:dyDescent="0.25"/>
    <row r="3425" s="40" customFormat="1" x14ac:dyDescent="0.25"/>
    <row r="3426" s="40" customFormat="1" x14ac:dyDescent="0.25"/>
    <row r="3427" s="40" customFormat="1" x14ac:dyDescent="0.25"/>
    <row r="3428" s="40" customFormat="1" x14ac:dyDescent="0.25"/>
    <row r="3429" s="40" customFormat="1" x14ac:dyDescent="0.25"/>
    <row r="3430" s="40" customFormat="1" x14ac:dyDescent="0.25"/>
    <row r="3431" s="40" customFormat="1" x14ac:dyDescent="0.25"/>
    <row r="3432" s="40" customFormat="1" x14ac:dyDescent="0.25"/>
    <row r="3433" s="40" customFormat="1" x14ac:dyDescent="0.25"/>
    <row r="3434" s="40" customFormat="1" x14ac:dyDescent="0.25"/>
    <row r="3435" s="40" customFormat="1" x14ac:dyDescent="0.25"/>
    <row r="3436" s="40" customFormat="1" x14ac:dyDescent="0.25"/>
    <row r="3437" s="40" customFormat="1" x14ac:dyDescent="0.25"/>
    <row r="3438" s="40" customFormat="1" x14ac:dyDescent="0.25"/>
    <row r="3439" s="40" customFormat="1" x14ac:dyDescent="0.25"/>
    <row r="3440" s="40" customFormat="1" x14ac:dyDescent="0.25"/>
    <row r="3441" s="40" customFormat="1" x14ac:dyDescent="0.25"/>
    <row r="3442" s="40" customFormat="1" x14ac:dyDescent="0.25"/>
    <row r="3443" s="40" customFormat="1" x14ac:dyDescent="0.25"/>
    <row r="3444" s="40" customFormat="1" x14ac:dyDescent="0.25"/>
    <row r="3445" s="40" customFormat="1" x14ac:dyDescent="0.25"/>
    <row r="3446" s="40" customFormat="1" x14ac:dyDescent="0.25"/>
    <row r="3447" s="40" customFormat="1" x14ac:dyDescent="0.25"/>
    <row r="3448" s="40" customFormat="1" x14ac:dyDescent="0.25"/>
    <row r="3449" s="40" customFormat="1" x14ac:dyDescent="0.25"/>
    <row r="3450" s="40" customFormat="1" x14ac:dyDescent="0.25"/>
    <row r="3451" s="40" customFormat="1" x14ac:dyDescent="0.25"/>
    <row r="3452" s="40" customFormat="1" x14ac:dyDescent="0.25"/>
    <row r="3453" s="40" customFormat="1" x14ac:dyDescent="0.25"/>
    <row r="3454" s="40" customFormat="1" x14ac:dyDescent="0.25"/>
    <row r="3455" s="40" customFormat="1" x14ac:dyDescent="0.25"/>
    <row r="3456" s="40" customFormat="1" x14ac:dyDescent="0.25"/>
    <row r="3457" s="40" customFormat="1" x14ac:dyDescent="0.25"/>
    <row r="3458" s="40" customFormat="1" x14ac:dyDescent="0.25"/>
    <row r="3459" s="40" customFormat="1" x14ac:dyDescent="0.25"/>
    <row r="3460" s="40" customFormat="1" x14ac:dyDescent="0.25"/>
    <row r="3461" s="40" customFormat="1" x14ac:dyDescent="0.25"/>
    <row r="3462" s="40" customFormat="1" x14ac:dyDescent="0.25"/>
    <row r="3463" s="40" customFormat="1" x14ac:dyDescent="0.25"/>
    <row r="3464" s="40" customFormat="1" x14ac:dyDescent="0.25"/>
    <row r="3465" s="40" customFormat="1" x14ac:dyDescent="0.25"/>
    <row r="3466" s="40" customFormat="1" x14ac:dyDescent="0.25"/>
    <row r="3467" s="40" customFormat="1" x14ac:dyDescent="0.25"/>
    <row r="3468" s="40" customFormat="1" x14ac:dyDescent="0.25"/>
    <row r="3469" s="40" customFormat="1" x14ac:dyDescent="0.25"/>
    <row r="3470" s="40" customFormat="1" x14ac:dyDescent="0.25"/>
    <row r="3471" s="40" customFormat="1" x14ac:dyDescent="0.25"/>
    <row r="3472" s="40" customFormat="1" x14ac:dyDescent="0.25"/>
    <row r="3473" s="40" customFormat="1" x14ac:dyDescent="0.25"/>
    <row r="3474" s="40" customFormat="1" x14ac:dyDescent="0.25"/>
    <row r="3475" s="40" customFormat="1" x14ac:dyDescent="0.25"/>
    <row r="3476" s="40" customFormat="1" x14ac:dyDescent="0.25"/>
    <row r="3477" s="40" customFormat="1" x14ac:dyDescent="0.25"/>
    <row r="3478" s="40" customFormat="1" x14ac:dyDescent="0.25"/>
    <row r="3479" s="40" customFormat="1" x14ac:dyDescent="0.25"/>
    <row r="3480" s="40" customFormat="1" x14ac:dyDescent="0.25"/>
    <row r="3481" s="40" customFormat="1" x14ac:dyDescent="0.25"/>
    <row r="3482" s="40" customFormat="1" x14ac:dyDescent="0.25"/>
    <row r="3483" s="40" customFormat="1" x14ac:dyDescent="0.25"/>
    <row r="3484" s="40" customFormat="1" x14ac:dyDescent="0.25"/>
    <row r="3485" s="40" customFormat="1" x14ac:dyDescent="0.25"/>
    <row r="3486" s="40" customFormat="1" x14ac:dyDescent="0.25"/>
    <row r="3487" s="40" customFormat="1" x14ac:dyDescent="0.25"/>
    <row r="3488" s="40" customFormat="1" x14ac:dyDescent="0.25"/>
    <row r="3489" s="40" customFormat="1" x14ac:dyDescent="0.25"/>
    <row r="3490" s="40" customFormat="1" x14ac:dyDescent="0.25"/>
    <row r="3491" s="40" customFormat="1" x14ac:dyDescent="0.25"/>
    <row r="3492" s="40" customFormat="1" x14ac:dyDescent="0.25"/>
    <row r="3493" s="40" customFormat="1" x14ac:dyDescent="0.25"/>
    <row r="3494" s="40" customFormat="1" x14ac:dyDescent="0.25"/>
    <row r="3495" s="40" customFormat="1" x14ac:dyDescent="0.25"/>
    <row r="3496" s="40" customFormat="1" x14ac:dyDescent="0.25"/>
    <row r="3497" s="40" customFormat="1" x14ac:dyDescent="0.25"/>
    <row r="3498" s="40" customFormat="1" x14ac:dyDescent="0.25"/>
    <row r="3499" s="40" customFormat="1" x14ac:dyDescent="0.25"/>
    <row r="3500" s="40" customFormat="1" x14ac:dyDescent="0.25"/>
    <row r="3501" s="40" customFormat="1" x14ac:dyDescent="0.25"/>
    <row r="3502" s="40" customFormat="1" x14ac:dyDescent="0.25"/>
    <row r="3503" s="40" customFormat="1" x14ac:dyDescent="0.25"/>
    <row r="3504" s="40" customFormat="1" x14ac:dyDescent="0.25"/>
    <row r="3505" s="40" customFormat="1" x14ac:dyDescent="0.25"/>
    <row r="3506" s="40" customFormat="1" x14ac:dyDescent="0.25"/>
    <row r="3507" s="40" customFormat="1" x14ac:dyDescent="0.25"/>
    <row r="3508" s="40" customFormat="1" x14ac:dyDescent="0.25"/>
    <row r="3509" s="40" customFormat="1" x14ac:dyDescent="0.25"/>
    <row r="3510" s="40" customFormat="1" x14ac:dyDescent="0.25"/>
    <row r="3511" s="40" customFormat="1" x14ac:dyDescent="0.25"/>
    <row r="3512" s="40" customFormat="1" x14ac:dyDescent="0.25"/>
    <row r="3513" s="40" customFormat="1" x14ac:dyDescent="0.25"/>
    <row r="3514" s="40" customFormat="1" x14ac:dyDescent="0.25"/>
    <row r="3515" s="40" customFormat="1" x14ac:dyDescent="0.25"/>
    <row r="3516" s="40" customFormat="1" x14ac:dyDescent="0.25"/>
    <row r="3517" s="40" customFormat="1" x14ac:dyDescent="0.25"/>
    <row r="3518" s="40" customFormat="1" x14ac:dyDescent="0.25"/>
    <row r="3519" s="40" customFormat="1" x14ac:dyDescent="0.25"/>
    <row r="3520" s="40" customFormat="1" x14ac:dyDescent="0.25"/>
    <row r="3521" s="40" customFormat="1" x14ac:dyDescent="0.25"/>
    <row r="3522" s="40" customFormat="1" x14ac:dyDescent="0.25"/>
    <row r="3523" s="40" customFormat="1" x14ac:dyDescent="0.25"/>
    <row r="3524" s="40" customFormat="1" x14ac:dyDescent="0.25"/>
    <row r="3525" s="40" customFormat="1" x14ac:dyDescent="0.25"/>
    <row r="3526" s="40" customFormat="1" x14ac:dyDescent="0.25"/>
    <row r="3527" s="40" customFormat="1" x14ac:dyDescent="0.25"/>
    <row r="3528" s="40" customFormat="1" x14ac:dyDescent="0.25"/>
    <row r="3529" s="40" customFormat="1" x14ac:dyDescent="0.25"/>
    <row r="3530" s="40" customFormat="1" x14ac:dyDescent="0.25"/>
    <row r="3531" s="40" customFormat="1" x14ac:dyDescent="0.25"/>
    <row r="3532" s="40" customFormat="1" x14ac:dyDescent="0.25"/>
    <row r="3533" s="40" customFormat="1" x14ac:dyDescent="0.25"/>
    <row r="3534" s="40" customFormat="1" x14ac:dyDescent="0.25"/>
    <row r="3535" s="40" customFormat="1" x14ac:dyDescent="0.25"/>
    <row r="3536" s="40" customFormat="1" x14ac:dyDescent="0.25"/>
    <row r="3537" s="40" customFormat="1" x14ac:dyDescent="0.25"/>
    <row r="3538" s="40" customFormat="1" x14ac:dyDescent="0.25"/>
    <row r="3539" s="40" customFormat="1" x14ac:dyDescent="0.25"/>
    <row r="3540" s="40" customFormat="1" x14ac:dyDescent="0.25"/>
    <row r="3541" s="40" customFormat="1" x14ac:dyDescent="0.25"/>
    <row r="3542" s="40" customFormat="1" x14ac:dyDescent="0.25"/>
    <row r="3543" s="40" customFormat="1" x14ac:dyDescent="0.25"/>
    <row r="3544" s="40" customFormat="1" x14ac:dyDescent="0.25"/>
    <row r="3545" s="40" customFormat="1" x14ac:dyDescent="0.25"/>
    <row r="3546" s="40" customFormat="1" x14ac:dyDescent="0.25"/>
    <row r="3547" s="40" customFormat="1" x14ac:dyDescent="0.25"/>
    <row r="3548" s="40" customFormat="1" x14ac:dyDescent="0.25"/>
    <row r="3549" s="40" customFormat="1" x14ac:dyDescent="0.25"/>
    <row r="3550" s="40" customFormat="1" x14ac:dyDescent="0.25"/>
    <row r="3551" s="40" customFormat="1" x14ac:dyDescent="0.25"/>
    <row r="3552" s="40" customFormat="1" x14ac:dyDescent="0.25"/>
    <row r="3553" s="40" customFormat="1" x14ac:dyDescent="0.25"/>
    <row r="3554" s="40" customFormat="1" x14ac:dyDescent="0.25"/>
    <row r="3555" s="40" customFormat="1" x14ac:dyDescent="0.25"/>
    <row r="3556" s="40" customFormat="1" x14ac:dyDescent="0.25"/>
    <row r="3557" s="40" customFormat="1" x14ac:dyDescent="0.25"/>
    <row r="3558" s="40" customFormat="1" x14ac:dyDescent="0.25"/>
    <row r="3559" s="40" customFormat="1" x14ac:dyDescent="0.25"/>
    <row r="3560" s="40" customFormat="1" x14ac:dyDescent="0.25"/>
    <row r="3561" s="40" customFormat="1" x14ac:dyDescent="0.25"/>
    <row r="3562" s="40" customFormat="1" x14ac:dyDescent="0.25"/>
    <row r="3563" s="40" customFormat="1" x14ac:dyDescent="0.25"/>
    <row r="3564" s="40" customFormat="1" x14ac:dyDescent="0.25"/>
    <row r="3565" s="40" customFormat="1" x14ac:dyDescent="0.25"/>
    <row r="3566" s="40" customFormat="1" x14ac:dyDescent="0.25"/>
    <row r="3567" s="40" customFormat="1" x14ac:dyDescent="0.25"/>
    <row r="3568" s="40" customFormat="1" x14ac:dyDescent="0.25"/>
    <row r="3569" s="40" customFormat="1" x14ac:dyDescent="0.25"/>
    <row r="3570" s="40" customFormat="1" x14ac:dyDescent="0.25"/>
    <row r="3571" s="40" customFormat="1" x14ac:dyDescent="0.25"/>
    <row r="3572" s="40" customFormat="1" x14ac:dyDescent="0.25"/>
    <row r="3573" s="40" customFormat="1" x14ac:dyDescent="0.25"/>
    <row r="3574" s="40" customFormat="1" x14ac:dyDescent="0.25"/>
    <row r="3575" s="40" customFormat="1" x14ac:dyDescent="0.25"/>
    <row r="3576" s="40" customFormat="1" x14ac:dyDescent="0.25"/>
    <row r="3577" s="40" customFormat="1" x14ac:dyDescent="0.25"/>
    <row r="3578" s="40" customFormat="1" x14ac:dyDescent="0.25"/>
    <row r="3579" s="40" customFormat="1" x14ac:dyDescent="0.25"/>
    <row r="3580" s="40" customFormat="1" x14ac:dyDescent="0.25"/>
    <row r="3581" s="40" customFormat="1" x14ac:dyDescent="0.25"/>
    <row r="3582" s="40" customFormat="1" x14ac:dyDescent="0.25"/>
    <row r="3583" s="40" customFormat="1" x14ac:dyDescent="0.25"/>
    <row r="3584" s="40" customFormat="1" x14ac:dyDescent="0.25"/>
    <row r="3585" s="40" customFormat="1" x14ac:dyDescent="0.25"/>
    <row r="3586" s="40" customFormat="1" x14ac:dyDescent="0.25"/>
    <row r="3587" s="40" customFormat="1" x14ac:dyDescent="0.25"/>
    <row r="3588" s="40" customFormat="1" x14ac:dyDescent="0.25"/>
    <row r="3589" s="40" customFormat="1" x14ac:dyDescent="0.25"/>
    <row r="3590" s="40" customFormat="1" x14ac:dyDescent="0.25"/>
    <row r="3591" s="40" customFormat="1" x14ac:dyDescent="0.25"/>
    <row r="3592" s="40" customFormat="1" x14ac:dyDescent="0.25"/>
    <row r="3593" s="40" customFormat="1" x14ac:dyDescent="0.25"/>
    <row r="3594" s="40" customFormat="1" x14ac:dyDescent="0.25"/>
    <row r="3595" s="40" customFormat="1" x14ac:dyDescent="0.25"/>
    <row r="3596" s="40" customFormat="1" x14ac:dyDescent="0.25"/>
    <row r="3597" s="40" customFormat="1" x14ac:dyDescent="0.25"/>
    <row r="3598" s="40" customFormat="1" x14ac:dyDescent="0.25"/>
    <row r="3599" s="40" customFormat="1" x14ac:dyDescent="0.25"/>
    <row r="3600" s="40" customFormat="1" x14ac:dyDescent="0.25"/>
    <row r="3601" s="40" customFormat="1" x14ac:dyDescent="0.25"/>
    <row r="3602" s="40" customFormat="1" x14ac:dyDescent="0.25"/>
    <row r="3603" s="40" customFormat="1" x14ac:dyDescent="0.25"/>
    <row r="3604" s="40" customFormat="1" x14ac:dyDescent="0.25"/>
    <row r="3605" s="40" customFormat="1" x14ac:dyDescent="0.25"/>
    <row r="3606" s="40" customFormat="1" x14ac:dyDescent="0.25"/>
    <row r="3607" s="40" customFormat="1" x14ac:dyDescent="0.25"/>
    <row r="3608" s="40" customFormat="1" x14ac:dyDescent="0.25"/>
    <row r="3609" s="40" customFormat="1" x14ac:dyDescent="0.25"/>
    <row r="3610" s="40" customFormat="1" x14ac:dyDescent="0.25"/>
    <row r="3611" s="40" customFormat="1" x14ac:dyDescent="0.25"/>
    <row r="3612" s="40" customFormat="1" x14ac:dyDescent="0.25"/>
    <row r="3613" s="40" customFormat="1" x14ac:dyDescent="0.25"/>
    <row r="3614" s="40" customFormat="1" x14ac:dyDescent="0.25"/>
    <row r="3615" s="40" customFormat="1" x14ac:dyDescent="0.25"/>
    <row r="3616" s="40" customFormat="1" x14ac:dyDescent="0.25"/>
    <row r="3617" s="40" customFormat="1" x14ac:dyDescent="0.25"/>
    <row r="3618" s="40" customFormat="1" x14ac:dyDescent="0.25"/>
    <row r="3619" s="40" customFormat="1" x14ac:dyDescent="0.25"/>
    <row r="3620" s="40" customFormat="1" x14ac:dyDescent="0.25"/>
    <row r="3621" s="40" customFormat="1" x14ac:dyDescent="0.25"/>
    <row r="3622" s="40" customFormat="1" x14ac:dyDescent="0.25"/>
    <row r="3623" s="40" customFormat="1" x14ac:dyDescent="0.25"/>
    <row r="3624" s="40" customFormat="1" x14ac:dyDescent="0.25"/>
    <row r="3625" s="40" customFormat="1" x14ac:dyDescent="0.25"/>
    <row r="3626" s="40" customFormat="1" x14ac:dyDescent="0.25"/>
    <row r="3627" s="40" customFormat="1" x14ac:dyDescent="0.25"/>
    <row r="3628" s="40" customFormat="1" x14ac:dyDescent="0.25"/>
    <row r="3629" s="40" customFormat="1" x14ac:dyDescent="0.25"/>
    <row r="3630" s="40" customFormat="1" x14ac:dyDescent="0.25"/>
    <row r="3631" s="40" customFormat="1" x14ac:dyDescent="0.25"/>
    <row r="3632" s="40" customFormat="1" x14ac:dyDescent="0.25"/>
    <row r="3633" s="40" customFormat="1" x14ac:dyDescent="0.25"/>
    <row r="3634" s="40" customFormat="1" x14ac:dyDescent="0.25"/>
    <row r="3635" s="40" customFormat="1" x14ac:dyDescent="0.25"/>
    <row r="3636" s="40" customFormat="1" x14ac:dyDescent="0.25"/>
    <row r="3637" s="40" customFormat="1" x14ac:dyDescent="0.25"/>
    <row r="3638" s="40" customFormat="1" x14ac:dyDescent="0.25"/>
    <row r="3639" s="40" customFormat="1" x14ac:dyDescent="0.25"/>
    <row r="3640" s="40" customFormat="1" x14ac:dyDescent="0.25"/>
    <row r="3641" s="40" customFormat="1" x14ac:dyDescent="0.25"/>
    <row r="3642" s="40" customFormat="1" x14ac:dyDescent="0.25"/>
    <row r="3643" s="40" customFormat="1" x14ac:dyDescent="0.25"/>
    <row r="3644" s="40" customFormat="1" x14ac:dyDescent="0.25"/>
    <row r="3645" s="40" customFormat="1" x14ac:dyDescent="0.25"/>
    <row r="3646" s="40" customFormat="1" x14ac:dyDescent="0.25"/>
    <row r="3647" s="40" customFormat="1" x14ac:dyDescent="0.25"/>
    <row r="3648" s="40" customFormat="1" x14ac:dyDescent="0.25"/>
    <row r="3649" s="40" customFormat="1" x14ac:dyDescent="0.25"/>
    <row r="3650" s="40" customFormat="1" x14ac:dyDescent="0.25"/>
    <row r="3651" s="40" customFormat="1" x14ac:dyDescent="0.25"/>
    <row r="3652" s="40" customFormat="1" x14ac:dyDescent="0.25"/>
    <row r="3653" s="40" customFormat="1" x14ac:dyDescent="0.25"/>
    <row r="3654" s="40" customFormat="1" x14ac:dyDescent="0.25"/>
    <row r="3655" s="40" customFormat="1" x14ac:dyDescent="0.25"/>
    <row r="3656" s="40" customFormat="1" x14ac:dyDescent="0.25"/>
    <row r="3657" s="40" customFormat="1" x14ac:dyDescent="0.25"/>
    <row r="3658" s="40" customFormat="1" x14ac:dyDescent="0.25"/>
    <row r="3659" s="40" customFormat="1" x14ac:dyDescent="0.25"/>
    <row r="3660" s="40" customFormat="1" x14ac:dyDescent="0.25"/>
    <row r="3661" s="40" customFormat="1" x14ac:dyDescent="0.25"/>
    <row r="3662" s="40" customFormat="1" x14ac:dyDescent="0.25"/>
    <row r="3663" s="40" customFormat="1" x14ac:dyDescent="0.25"/>
    <row r="3664" s="40" customFormat="1" x14ac:dyDescent="0.25"/>
    <row r="3665" s="40" customFormat="1" x14ac:dyDescent="0.25"/>
    <row r="3666" s="40" customFormat="1" x14ac:dyDescent="0.25"/>
    <row r="3667" s="40" customFormat="1" x14ac:dyDescent="0.25"/>
    <row r="3668" s="40" customFormat="1" x14ac:dyDescent="0.25"/>
    <row r="3669" s="40" customFormat="1" x14ac:dyDescent="0.25"/>
    <row r="3670" s="40" customFormat="1" x14ac:dyDescent="0.25"/>
    <row r="3671" s="40" customFormat="1" x14ac:dyDescent="0.25"/>
    <row r="3672" s="40" customFormat="1" x14ac:dyDescent="0.25"/>
    <row r="3673" s="40" customFormat="1" x14ac:dyDescent="0.25"/>
    <row r="3674" s="40" customFormat="1" x14ac:dyDescent="0.25"/>
    <row r="3675" s="40" customFormat="1" x14ac:dyDescent="0.25"/>
    <row r="3676" s="40" customFormat="1" x14ac:dyDescent="0.25"/>
    <row r="3677" s="40" customFormat="1" x14ac:dyDescent="0.25"/>
    <row r="3678" s="40" customFormat="1" x14ac:dyDescent="0.25"/>
    <row r="3679" s="40" customFormat="1" x14ac:dyDescent="0.25"/>
    <row r="3680" s="40" customFormat="1" x14ac:dyDescent="0.25"/>
    <row r="3681" s="40" customFormat="1" x14ac:dyDescent="0.25"/>
    <row r="3682" s="40" customFormat="1" x14ac:dyDescent="0.25"/>
    <row r="3683" s="40" customFormat="1" x14ac:dyDescent="0.25"/>
    <row r="3684" s="40" customFormat="1" x14ac:dyDescent="0.25"/>
    <row r="3685" s="40" customFormat="1" x14ac:dyDescent="0.25"/>
    <row r="3686" s="40" customFormat="1" x14ac:dyDescent="0.25"/>
    <row r="3687" s="40" customFormat="1" x14ac:dyDescent="0.25"/>
    <row r="3688" s="40" customFormat="1" x14ac:dyDescent="0.25"/>
    <row r="3689" s="40" customFormat="1" x14ac:dyDescent="0.25"/>
    <row r="3690" s="40" customFormat="1" x14ac:dyDescent="0.25"/>
    <row r="3691" s="40" customFormat="1" x14ac:dyDescent="0.25"/>
    <row r="3692" s="40" customFormat="1" x14ac:dyDescent="0.25"/>
    <row r="3693" s="40" customFormat="1" x14ac:dyDescent="0.25"/>
    <row r="3694" s="40" customFormat="1" x14ac:dyDescent="0.25"/>
    <row r="3695" s="40" customFormat="1" x14ac:dyDescent="0.25"/>
    <row r="3696" s="40" customFormat="1" x14ac:dyDescent="0.25"/>
    <row r="3697" s="40" customFormat="1" x14ac:dyDescent="0.25"/>
    <row r="3698" s="40" customFormat="1" x14ac:dyDescent="0.25"/>
    <row r="3699" s="40" customFormat="1" x14ac:dyDescent="0.25"/>
    <row r="3700" s="40" customFormat="1" x14ac:dyDescent="0.25"/>
    <row r="3701" s="40" customFormat="1" x14ac:dyDescent="0.25"/>
    <row r="3702" s="40" customFormat="1" x14ac:dyDescent="0.25"/>
    <row r="3703" s="40" customFormat="1" x14ac:dyDescent="0.25"/>
    <row r="3704" s="40" customFormat="1" x14ac:dyDescent="0.25"/>
    <row r="3705" s="40" customFormat="1" x14ac:dyDescent="0.25"/>
    <row r="3706" s="40" customFormat="1" x14ac:dyDescent="0.25"/>
    <row r="3707" s="40" customFormat="1" x14ac:dyDescent="0.25"/>
    <row r="3708" s="40" customFormat="1" x14ac:dyDescent="0.25"/>
    <row r="3709" s="40" customFormat="1" x14ac:dyDescent="0.25"/>
    <row r="3710" s="40" customFormat="1" x14ac:dyDescent="0.25"/>
    <row r="3711" s="40" customFormat="1" x14ac:dyDescent="0.25"/>
    <row r="3712" s="40" customFormat="1" x14ac:dyDescent="0.25"/>
    <row r="3713" s="40" customFormat="1" x14ac:dyDescent="0.25"/>
    <row r="3714" s="40" customFormat="1" x14ac:dyDescent="0.25"/>
    <row r="3715" s="40" customFormat="1" x14ac:dyDescent="0.25"/>
    <row r="3716" s="40" customFormat="1" x14ac:dyDescent="0.25"/>
    <row r="3717" s="40" customFormat="1" x14ac:dyDescent="0.25"/>
    <row r="3718" s="40" customFormat="1" x14ac:dyDescent="0.25"/>
    <row r="3719" s="40" customFormat="1" x14ac:dyDescent="0.25"/>
    <row r="3720" s="40" customFormat="1" x14ac:dyDescent="0.25"/>
    <row r="3721" s="40" customFormat="1" x14ac:dyDescent="0.25"/>
    <row r="3722" s="40" customFormat="1" x14ac:dyDescent="0.25"/>
    <row r="3723" s="40" customFormat="1" x14ac:dyDescent="0.25"/>
    <row r="3724" s="40" customFormat="1" x14ac:dyDescent="0.25"/>
    <row r="3725" s="40" customFormat="1" x14ac:dyDescent="0.25"/>
    <row r="3726" s="40" customFormat="1" x14ac:dyDescent="0.25"/>
    <row r="3727" s="40" customFormat="1" x14ac:dyDescent="0.25"/>
    <row r="3728" s="40" customFormat="1" x14ac:dyDescent="0.25"/>
    <row r="3729" s="40" customFormat="1" x14ac:dyDescent="0.25"/>
    <row r="3730" s="40" customFormat="1" x14ac:dyDescent="0.25"/>
    <row r="3731" s="40" customFormat="1" x14ac:dyDescent="0.25"/>
    <row r="3732" s="40" customFormat="1" x14ac:dyDescent="0.25"/>
    <row r="3733" s="40" customFormat="1" x14ac:dyDescent="0.25"/>
    <row r="3734" s="40" customFormat="1" x14ac:dyDescent="0.25"/>
    <row r="3735" s="40" customFormat="1" x14ac:dyDescent="0.25"/>
    <row r="3736" s="40" customFormat="1" x14ac:dyDescent="0.25"/>
    <row r="3737" s="40" customFormat="1" x14ac:dyDescent="0.25"/>
    <row r="3738" s="40" customFormat="1" x14ac:dyDescent="0.25"/>
    <row r="3739" s="40" customFormat="1" x14ac:dyDescent="0.25"/>
    <row r="3740" s="40" customFormat="1" x14ac:dyDescent="0.25"/>
    <row r="3741" s="40" customFormat="1" x14ac:dyDescent="0.25"/>
    <row r="3742" s="40" customFormat="1" x14ac:dyDescent="0.25"/>
    <row r="3743" s="40" customFormat="1" x14ac:dyDescent="0.25"/>
    <row r="3744" s="40" customFormat="1" x14ac:dyDescent="0.25"/>
    <row r="3745" s="40" customFormat="1" x14ac:dyDescent="0.25"/>
    <row r="3746" s="40" customFormat="1" x14ac:dyDescent="0.25"/>
    <row r="3747" s="40" customFormat="1" x14ac:dyDescent="0.25"/>
    <row r="3748" s="40" customFormat="1" x14ac:dyDescent="0.25"/>
    <row r="3749" s="40" customFormat="1" x14ac:dyDescent="0.25"/>
    <row r="3750" s="40" customFormat="1" x14ac:dyDescent="0.25"/>
    <row r="3751" s="40" customFormat="1" x14ac:dyDescent="0.25"/>
    <row r="3752" s="40" customFormat="1" x14ac:dyDescent="0.25"/>
    <row r="3753" s="40" customFormat="1" x14ac:dyDescent="0.25"/>
    <row r="3754" s="40" customFormat="1" x14ac:dyDescent="0.25"/>
    <row r="3755" s="40" customFormat="1" x14ac:dyDescent="0.25"/>
    <row r="3756" s="40" customFormat="1" x14ac:dyDescent="0.25"/>
    <row r="3757" s="40" customFormat="1" x14ac:dyDescent="0.25"/>
    <row r="3758" s="40" customFormat="1" x14ac:dyDescent="0.25"/>
    <row r="3759" s="40" customFormat="1" x14ac:dyDescent="0.25"/>
    <row r="3760" s="40" customFormat="1" x14ac:dyDescent="0.25"/>
    <row r="3761" s="40" customFormat="1" x14ac:dyDescent="0.25"/>
    <row r="3762" s="40" customFormat="1" x14ac:dyDescent="0.25"/>
    <row r="3763" s="40" customFormat="1" x14ac:dyDescent="0.25"/>
    <row r="3764" s="40" customFormat="1" x14ac:dyDescent="0.25"/>
    <row r="3765" s="40" customFormat="1" x14ac:dyDescent="0.25"/>
    <row r="3766" s="40" customFormat="1" x14ac:dyDescent="0.25"/>
    <row r="3767" s="40" customFormat="1" x14ac:dyDescent="0.25"/>
    <row r="3768" s="40" customFormat="1" x14ac:dyDescent="0.25"/>
    <row r="3769" s="40" customFormat="1" x14ac:dyDescent="0.25"/>
    <row r="3770" s="40" customFormat="1" x14ac:dyDescent="0.25"/>
    <row r="3771" s="40" customFormat="1" x14ac:dyDescent="0.25"/>
    <row r="3772" s="40" customFormat="1" x14ac:dyDescent="0.25"/>
    <row r="3773" s="40" customFormat="1" x14ac:dyDescent="0.25"/>
    <row r="3774" s="40" customFormat="1" x14ac:dyDescent="0.25"/>
    <row r="3775" s="40" customFormat="1" x14ac:dyDescent="0.25"/>
    <row r="3776" s="40" customFormat="1" x14ac:dyDescent="0.25"/>
    <row r="3777" s="40" customFormat="1" x14ac:dyDescent="0.25"/>
    <row r="3778" s="40" customFormat="1" x14ac:dyDescent="0.25"/>
    <row r="3779" s="40" customFormat="1" x14ac:dyDescent="0.25"/>
    <row r="3780" s="40" customFormat="1" x14ac:dyDescent="0.25"/>
    <row r="3781" s="40" customFormat="1" x14ac:dyDescent="0.25"/>
    <row r="3782" s="40" customFormat="1" x14ac:dyDescent="0.25"/>
    <row r="3783" s="40" customFormat="1" x14ac:dyDescent="0.25"/>
    <row r="3784" s="40" customFormat="1" x14ac:dyDescent="0.25"/>
    <row r="3785" s="40" customFormat="1" x14ac:dyDescent="0.25"/>
    <row r="3786" s="40" customFormat="1" x14ac:dyDescent="0.25"/>
    <row r="3787" s="40" customFormat="1" x14ac:dyDescent="0.25"/>
    <row r="3788" s="40" customFormat="1" x14ac:dyDescent="0.25"/>
    <row r="3789" s="40" customFormat="1" x14ac:dyDescent="0.25"/>
    <row r="3790" s="40" customFormat="1" x14ac:dyDescent="0.25"/>
    <row r="3791" s="40" customFormat="1" x14ac:dyDescent="0.25"/>
    <row r="3792" s="40" customFormat="1" x14ac:dyDescent="0.25"/>
    <row r="3793" s="40" customFormat="1" x14ac:dyDescent="0.25"/>
    <row r="3794" s="40" customFormat="1" x14ac:dyDescent="0.25"/>
    <row r="3795" s="40" customFormat="1" x14ac:dyDescent="0.25"/>
    <row r="3796" s="40" customFormat="1" x14ac:dyDescent="0.25"/>
    <row r="3797" s="40" customFormat="1" x14ac:dyDescent="0.25"/>
    <row r="3798" s="40" customFormat="1" x14ac:dyDescent="0.25"/>
    <row r="3799" s="40" customFormat="1" x14ac:dyDescent="0.25"/>
    <row r="3800" s="40" customFormat="1" x14ac:dyDescent="0.25"/>
    <row r="3801" s="40" customFormat="1" x14ac:dyDescent="0.25"/>
    <row r="3802" s="40" customFormat="1" x14ac:dyDescent="0.25"/>
    <row r="3803" s="40" customFormat="1" x14ac:dyDescent="0.25"/>
    <row r="3804" s="40" customFormat="1" x14ac:dyDescent="0.25"/>
    <row r="3805" s="40" customFormat="1" x14ac:dyDescent="0.25"/>
    <row r="3806" s="40" customFormat="1" x14ac:dyDescent="0.25"/>
    <row r="3807" s="40" customFormat="1" x14ac:dyDescent="0.25"/>
    <row r="3808" s="40" customFormat="1" x14ac:dyDescent="0.25"/>
    <row r="3809" s="40" customFormat="1" x14ac:dyDescent="0.25"/>
    <row r="3810" s="40" customFormat="1" x14ac:dyDescent="0.25"/>
    <row r="3811" s="40" customFormat="1" x14ac:dyDescent="0.25"/>
    <row r="3812" s="40" customFormat="1" x14ac:dyDescent="0.25"/>
    <row r="3813" s="40" customFormat="1" x14ac:dyDescent="0.25"/>
    <row r="3814" s="40" customFormat="1" x14ac:dyDescent="0.25"/>
    <row r="3815" s="40" customFormat="1" x14ac:dyDescent="0.25"/>
    <row r="3816" s="40" customFormat="1" x14ac:dyDescent="0.25"/>
    <row r="3817" s="40" customFormat="1" x14ac:dyDescent="0.25"/>
    <row r="3818" s="40" customFormat="1" x14ac:dyDescent="0.25"/>
    <row r="3819" s="40" customFormat="1" x14ac:dyDescent="0.25"/>
    <row r="3820" s="40" customFormat="1" x14ac:dyDescent="0.25"/>
    <row r="3821" s="40" customFormat="1" x14ac:dyDescent="0.25"/>
    <row r="3822" s="40" customFormat="1" x14ac:dyDescent="0.25"/>
    <row r="3823" s="40" customFormat="1" x14ac:dyDescent="0.25"/>
    <row r="3824" s="40" customFormat="1" x14ac:dyDescent="0.25"/>
    <row r="3825" s="40" customFormat="1" x14ac:dyDescent="0.25"/>
    <row r="3826" s="40" customFormat="1" x14ac:dyDescent="0.25"/>
    <row r="3827" s="40" customFormat="1" x14ac:dyDescent="0.25"/>
    <row r="3828" s="40" customFormat="1" x14ac:dyDescent="0.25"/>
    <row r="3829" s="40" customFormat="1" x14ac:dyDescent="0.25"/>
    <row r="3830" s="40" customFormat="1" x14ac:dyDescent="0.25"/>
    <row r="3831" s="40" customFormat="1" x14ac:dyDescent="0.25"/>
    <row r="3832" s="40" customFormat="1" x14ac:dyDescent="0.25"/>
    <row r="3833" s="40" customFormat="1" x14ac:dyDescent="0.25"/>
    <row r="3834" s="40" customFormat="1" x14ac:dyDescent="0.25"/>
    <row r="3835" s="40" customFormat="1" x14ac:dyDescent="0.25"/>
    <row r="3836" s="40" customFormat="1" x14ac:dyDescent="0.25"/>
    <row r="3837" s="40" customFormat="1" x14ac:dyDescent="0.25"/>
    <row r="3838" s="40" customFormat="1" x14ac:dyDescent="0.25"/>
    <row r="3839" s="40" customFormat="1" x14ac:dyDescent="0.25"/>
    <row r="3840" s="40" customFormat="1" x14ac:dyDescent="0.25"/>
    <row r="3841" s="40" customFormat="1" x14ac:dyDescent="0.25"/>
    <row r="3842" s="40" customFormat="1" x14ac:dyDescent="0.25"/>
    <row r="3843" s="40" customFormat="1" x14ac:dyDescent="0.25"/>
    <row r="3844" s="40" customFormat="1" x14ac:dyDescent="0.25"/>
    <row r="3845" s="40" customFormat="1" x14ac:dyDescent="0.25"/>
    <row r="3846" s="40" customFormat="1" x14ac:dyDescent="0.25"/>
    <row r="3847" s="40" customFormat="1" x14ac:dyDescent="0.25"/>
    <row r="3848" s="40" customFormat="1" x14ac:dyDescent="0.25"/>
    <row r="3849" s="40" customFormat="1" x14ac:dyDescent="0.25"/>
    <row r="3850" s="40" customFormat="1" x14ac:dyDescent="0.25"/>
    <row r="3851" s="40" customFormat="1" x14ac:dyDescent="0.25"/>
    <row r="3852" s="40" customFormat="1" x14ac:dyDescent="0.25"/>
    <row r="3853" s="40" customFormat="1" x14ac:dyDescent="0.25"/>
    <row r="3854" s="40" customFormat="1" x14ac:dyDescent="0.25"/>
    <row r="3855" s="40" customFormat="1" x14ac:dyDescent="0.25"/>
    <row r="3856" s="40" customFormat="1" x14ac:dyDescent="0.25"/>
    <row r="3857" s="40" customFormat="1" x14ac:dyDescent="0.25"/>
    <row r="3858" s="40" customFormat="1" x14ac:dyDescent="0.25"/>
    <row r="3859" s="40" customFormat="1" x14ac:dyDescent="0.25"/>
    <row r="3860" s="40" customFormat="1" x14ac:dyDescent="0.25"/>
    <row r="3861" s="40" customFormat="1" x14ac:dyDescent="0.25"/>
    <row r="3862" s="40" customFormat="1" x14ac:dyDescent="0.25"/>
    <row r="3863" s="40" customFormat="1" x14ac:dyDescent="0.25"/>
    <row r="3864" s="40" customFormat="1" x14ac:dyDescent="0.25"/>
    <row r="3865" s="40" customFormat="1" x14ac:dyDescent="0.25"/>
    <row r="3866" s="40" customFormat="1" x14ac:dyDescent="0.25"/>
    <row r="3867" s="40" customFormat="1" x14ac:dyDescent="0.25"/>
    <row r="3868" s="40" customFormat="1" x14ac:dyDescent="0.25"/>
    <row r="3869" s="40" customFormat="1" x14ac:dyDescent="0.25"/>
    <row r="3870" s="40" customFormat="1" x14ac:dyDescent="0.25"/>
    <row r="3871" s="40" customFormat="1" x14ac:dyDescent="0.25"/>
    <row r="3872" s="40" customFormat="1" x14ac:dyDescent="0.25"/>
    <row r="3873" s="40" customFormat="1" x14ac:dyDescent="0.25"/>
    <row r="3874" s="40" customFormat="1" x14ac:dyDescent="0.25"/>
    <row r="3875" s="40" customFormat="1" x14ac:dyDescent="0.25"/>
    <row r="3876" s="40" customFormat="1" x14ac:dyDescent="0.25"/>
    <row r="3877" s="40" customFormat="1" x14ac:dyDescent="0.25"/>
    <row r="3878" s="40" customFormat="1" x14ac:dyDescent="0.25"/>
    <row r="3879" s="40" customFormat="1" x14ac:dyDescent="0.25"/>
    <row r="3880" s="40" customFormat="1" x14ac:dyDescent="0.25"/>
    <row r="3881" s="40" customFormat="1" x14ac:dyDescent="0.25"/>
    <row r="3882" s="40" customFormat="1" x14ac:dyDescent="0.25"/>
    <row r="3883" s="40" customFormat="1" x14ac:dyDescent="0.25"/>
    <row r="3884" s="40" customFormat="1" x14ac:dyDescent="0.25"/>
    <row r="3885" s="40" customFormat="1" x14ac:dyDescent="0.25"/>
    <row r="3886" s="40" customFormat="1" x14ac:dyDescent="0.25"/>
    <row r="3887" s="40" customFormat="1" x14ac:dyDescent="0.25"/>
    <row r="3888" s="40" customFormat="1" x14ac:dyDescent="0.25"/>
    <row r="3889" s="40" customFormat="1" x14ac:dyDescent="0.25"/>
    <row r="3890" s="40" customFormat="1" x14ac:dyDescent="0.25"/>
    <row r="3891" s="40" customFormat="1" x14ac:dyDescent="0.25"/>
    <row r="3892" s="40" customFormat="1" x14ac:dyDescent="0.25"/>
    <row r="3893" s="40" customFormat="1" x14ac:dyDescent="0.25"/>
    <row r="3894" s="40" customFormat="1" x14ac:dyDescent="0.25"/>
    <row r="3895" s="40" customFormat="1" x14ac:dyDescent="0.25"/>
    <row r="3896" s="40" customFormat="1" x14ac:dyDescent="0.25"/>
    <row r="3897" s="40" customFormat="1" x14ac:dyDescent="0.25"/>
    <row r="3898" s="40" customFormat="1" x14ac:dyDescent="0.25"/>
    <row r="3899" s="40" customFormat="1" x14ac:dyDescent="0.25"/>
    <row r="3900" s="40" customFormat="1" x14ac:dyDescent="0.25"/>
    <row r="3901" s="40" customFormat="1" x14ac:dyDescent="0.25"/>
    <row r="3902" s="40" customFormat="1" x14ac:dyDescent="0.25"/>
    <row r="3903" s="40" customFormat="1" x14ac:dyDescent="0.25"/>
    <row r="3904" s="40" customFormat="1" x14ac:dyDescent="0.25"/>
    <row r="3905" s="40" customFormat="1" x14ac:dyDescent="0.25"/>
    <row r="3906" s="40" customFormat="1" x14ac:dyDescent="0.25"/>
    <row r="3907" s="40" customFormat="1" x14ac:dyDescent="0.25"/>
    <row r="3908" s="40" customFormat="1" x14ac:dyDescent="0.25"/>
    <row r="3909" s="40" customFormat="1" x14ac:dyDescent="0.25"/>
    <row r="3910" s="40" customFormat="1" x14ac:dyDescent="0.25"/>
    <row r="3911" s="40" customFormat="1" x14ac:dyDescent="0.25"/>
    <row r="3912" s="40" customFormat="1" x14ac:dyDescent="0.25"/>
    <row r="3913" s="40" customFormat="1" x14ac:dyDescent="0.25"/>
    <row r="3914" s="40" customFormat="1" x14ac:dyDescent="0.25"/>
    <row r="3915" s="40" customFormat="1" x14ac:dyDescent="0.25"/>
    <row r="3916" s="40" customFormat="1" x14ac:dyDescent="0.25"/>
    <row r="3917" s="40" customFormat="1" x14ac:dyDescent="0.25"/>
    <row r="3918" s="40" customFormat="1" x14ac:dyDescent="0.25"/>
    <row r="3919" s="40" customFormat="1" x14ac:dyDescent="0.25"/>
    <row r="3920" s="40" customFormat="1" x14ac:dyDescent="0.25"/>
    <row r="3921" s="40" customFormat="1" x14ac:dyDescent="0.25"/>
    <row r="3922" s="40" customFormat="1" x14ac:dyDescent="0.25"/>
    <row r="3923" s="40" customFormat="1" x14ac:dyDescent="0.25"/>
    <row r="3924" s="40" customFormat="1" x14ac:dyDescent="0.25"/>
    <row r="3925" s="40" customFormat="1" x14ac:dyDescent="0.25"/>
    <row r="3926" s="40" customFormat="1" x14ac:dyDescent="0.25"/>
    <row r="3927" s="40" customFormat="1" x14ac:dyDescent="0.25"/>
    <row r="3928" s="40" customFormat="1" x14ac:dyDescent="0.25"/>
    <row r="3929" s="40" customFormat="1" x14ac:dyDescent="0.25"/>
    <row r="3930" s="40" customFormat="1" x14ac:dyDescent="0.25"/>
    <row r="3931" s="40" customFormat="1" x14ac:dyDescent="0.25"/>
    <row r="3932" s="40" customFormat="1" x14ac:dyDescent="0.25"/>
    <row r="3933" s="40" customFormat="1" x14ac:dyDescent="0.25"/>
    <row r="3934" s="40" customFormat="1" x14ac:dyDescent="0.25"/>
    <row r="3935" s="40" customFormat="1" x14ac:dyDescent="0.25"/>
    <row r="3936" s="40" customFormat="1" x14ac:dyDescent="0.25"/>
    <row r="3937" s="40" customFormat="1" x14ac:dyDescent="0.25"/>
    <row r="3938" s="40" customFormat="1" x14ac:dyDescent="0.25"/>
    <row r="3939" s="40" customFormat="1" x14ac:dyDescent="0.25"/>
    <row r="3940" s="40" customFormat="1" x14ac:dyDescent="0.25"/>
    <row r="3941" s="40" customFormat="1" x14ac:dyDescent="0.25"/>
    <row r="3942" s="40" customFormat="1" x14ac:dyDescent="0.25"/>
    <row r="3943" s="40" customFormat="1" x14ac:dyDescent="0.25"/>
    <row r="3944" s="40" customFormat="1" x14ac:dyDescent="0.25"/>
    <row r="3945" s="40" customFormat="1" x14ac:dyDescent="0.25"/>
    <row r="3946" s="40" customFormat="1" x14ac:dyDescent="0.25"/>
    <row r="3947" s="40" customFormat="1" x14ac:dyDescent="0.25"/>
    <row r="3948" s="40" customFormat="1" x14ac:dyDescent="0.25"/>
    <row r="3949" s="40" customFormat="1" x14ac:dyDescent="0.25"/>
    <row r="3950" s="40" customFormat="1" x14ac:dyDescent="0.25"/>
    <row r="3951" s="40" customFormat="1" x14ac:dyDescent="0.25"/>
    <row r="3952" s="40" customFormat="1" x14ac:dyDescent="0.25"/>
    <row r="3953" s="40" customFormat="1" x14ac:dyDescent="0.25"/>
    <row r="3954" s="40" customFormat="1" x14ac:dyDescent="0.25"/>
    <row r="3955" s="40" customFormat="1" x14ac:dyDescent="0.25"/>
    <row r="3956" s="40" customFormat="1" x14ac:dyDescent="0.25"/>
    <row r="3957" s="40" customFormat="1" x14ac:dyDescent="0.25"/>
    <row r="3958" s="40" customFormat="1" x14ac:dyDescent="0.25"/>
    <row r="3959" s="40" customFormat="1" x14ac:dyDescent="0.25"/>
    <row r="3960" s="40" customFormat="1" x14ac:dyDescent="0.25"/>
    <row r="3961" s="40" customFormat="1" x14ac:dyDescent="0.25"/>
    <row r="3962" s="40" customFormat="1" x14ac:dyDescent="0.25"/>
    <row r="3963" s="40" customFormat="1" x14ac:dyDescent="0.25"/>
    <row r="3964" s="40" customFormat="1" x14ac:dyDescent="0.25"/>
    <row r="3965" s="40" customFormat="1" x14ac:dyDescent="0.25"/>
    <row r="3966" s="40" customFormat="1" x14ac:dyDescent="0.25"/>
    <row r="3967" s="40" customFormat="1" x14ac:dyDescent="0.25"/>
    <row r="3968" s="40" customFormat="1" x14ac:dyDescent="0.25"/>
    <row r="3969" s="40" customFormat="1" x14ac:dyDescent="0.25"/>
    <row r="3970" s="40" customFormat="1" x14ac:dyDescent="0.25"/>
    <row r="3971" s="40" customFormat="1" x14ac:dyDescent="0.25"/>
    <row r="3972" s="40" customFormat="1" x14ac:dyDescent="0.25"/>
    <row r="3973" s="40" customFormat="1" x14ac:dyDescent="0.25"/>
    <row r="3974" s="40" customFormat="1" x14ac:dyDescent="0.25"/>
    <row r="3975" s="40" customFormat="1" x14ac:dyDescent="0.25"/>
    <row r="3976" s="40" customFormat="1" x14ac:dyDescent="0.25"/>
    <row r="3977" s="40" customFormat="1" x14ac:dyDescent="0.25"/>
    <row r="3978" s="40" customFormat="1" x14ac:dyDescent="0.25"/>
    <row r="3979" s="40" customFormat="1" x14ac:dyDescent="0.25"/>
    <row r="3980" s="40" customFormat="1" x14ac:dyDescent="0.25"/>
    <row r="3981" s="40" customFormat="1" x14ac:dyDescent="0.25"/>
    <row r="3982" s="40" customFormat="1" x14ac:dyDescent="0.25"/>
    <row r="3983" s="40" customFormat="1" x14ac:dyDescent="0.25"/>
    <row r="3984" s="40" customFormat="1" x14ac:dyDescent="0.25"/>
    <row r="3985" s="40" customFormat="1" x14ac:dyDescent="0.25"/>
    <row r="3986" s="40" customFormat="1" x14ac:dyDescent="0.25"/>
    <row r="3987" s="40" customFormat="1" x14ac:dyDescent="0.25"/>
    <row r="3988" s="40" customFormat="1" x14ac:dyDescent="0.25"/>
    <row r="3989" s="40" customFormat="1" x14ac:dyDescent="0.25"/>
    <row r="3990" s="40" customFormat="1" x14ac:dyDescent="0.25"/>
    <row r="3991" s="40" customFormat="1" x14ac:dyDescent="0.25"/>
    <row r="3992" s="40" customFormat="1" x14ac:dyDescent="0.25"/>
    <row r="3993" s="40" customFormat="1" x14ac:dyDescent="0.25"/>
    <row r="3994" s="40" customFormat="1" x14ac:dyDescent="0.25"/>
    <row r="3995" s="40" customFormat="1" x14ac:dyDescent="0.25"/>
    <row r="3996" s="40" customFormat="1" x14ac:dyDescent="0.25"/>
    <row r="3997" s="40" customFormat="1" x14ac:dyDescent="0.25"/>
    <row r="3998" s="40" customFormat="1" x14ac:dyDescent="0.25"/>
    <row r="3999" s="40" customFormat="1" x14ac:dyDescent="0.25"/>
    <row r="4000" s="40" customFormat="1" x14ac:dyDescent="0.25"/>
    <row r="4001" s="40" customFormat="1" x14ac:dyDescent="0.25"/>
    <row r="4002" s="40" customFormat="1" x14ac:dyDescent="0.25"/>
    <row r="4003" s="40" customFormat="1" x14ac:dyDescent="0.25"/>
    <row r="4004" s="40" customFormat="1" x14ac:dyDescent="0.25"/>
    <row r="4005" s="40" customFormat="1" x14ac:dyDescent="0.25"/>
    <row r="4006" s="40" customFormat="1" x14ac:dyDescent="0.25"/>
    <row r="4007" s="40" customFormat="1" x14ac:dyDescent="0.25"/>
    <row r="4008" s="40" customFormat="1" x14ac:dyDescent="0.25"/>
    <row r="4009" s="40" customFormat="1" x14ac:dyDescent="0.25"/>
    <row r="4010" s="40" customFormat="1" x14ac:dyDescent="0.25"/>
    <row r="4011" s="40" customFormat="1" x14ac:dyDescent="0.25"/>
    <row r="4012" s="40" customFormat="1" x14ac:dyDescent="0.25"/>
    <row r="4013" s="40" customFormat="1" x14ac:dyDescent="0.25"/>
    <row r="4014" s="40" customFormat="1" x14ac:dyDescent="0.25"/>
    <row r="4015" s="40" customFormat="1" x14ac:dyDescent="0.25"/>
    <row r="4016" s="40" customFormat="1" x14ac:dyDescent="0.25"/>
    <row r="4017" s="40" customFormat="1" x14ac:dyDescent="0.25"/>
    <row r="4018" s="40" customFormat="1" x14ac:dyDescent="0.25"/>
    <row r="4019" s="40" customFormat="1" x14ac:dyDescent="0.25"/>
    <row r="4020" s="40" customFormat="1" x14ac:dyDescent="0.25"/>
    <row r="4021" s="40" customFormat="1" x14ac:dyDescent="0.25"/>
    <row r="4022" s="40" customFormat="1" x14ac:dyDescent="0.25"/>
    <row r="4023" s="40" customFormat="1" x14ac:dyDescent="0.25"/>
    <row r="4024" s="40" customFormat="1" x14ac:dyDescent="0.25"/>
    <row r="4025" s="40" customFormat="1" x14ac:dyDescent="0.25"/>
    <row r="4026" s="40" customFormat="1" x14ac:dyDescent="0.25"/>
    <row r="4027" s="40" customFormat="1" x14ac:dyDescent="0.25"/>
    <row r="4028" s="40" customFormat="1" x14ac:dyDescent="0.25"/>
    <row r="4029" s="40" customFormat="1" x14ac:dyDescent="0.25"/>
    <row r="4030" s="40" customFormat="1" x14ac:dyDescent="0.25"/>
    <row r="4031" s="40" customFormat="1" x14ac:dyDescent="0.25"/>
    <row r="4032" s="40" customFormat="1" x14ac:dyDescent="0.25"/>
    <row r="4033" s="40" customFormat="1" x14ac:dyDescent="0.25"/>
    <row r="4034" s="40" customFormat="1" x14ac:dyDescent="0.25"/>
    <row r="4035" s="40" customFormat="1" x14ac:dyDescent="0.25"/>
    <row r="4036" s="40" customFormat="1" x14ac:dyDescent="0.25"/>
    <row r="4037" s="40" customFormat="1" x14ac:dyDescent="0.25"/>
    <row r="4038" s="40" customFormat="1" x14ac:dyDescent="0.25"/>
    <row r="4039" s="40" customFormat="1" x14ac:dyDescent="0.25"/>
    <row r="4040" s="40" customFormat="1" x14ac:dyDescent="0.25"/>
    <row r="4041" s="40" customFormat="1" x14ac:dyDescent="0.25"/>
    <row r="4042" s="40" customFormat="1" x14ac:dyDescent="0.25"/>
    <row r="4043" s="40" customFormat="1" x14ac:dyDescent="0.25"/>
    <row r="4044" s="40" customFormat="1" x14ac:dyDescent="0.25"/>
    <row r="4045" s="40" customFormat="1" x14ac:dyDescent="0.25"/>
    <row r="4046" s="40" customFormat="1" x14ac:dyDescent="0.25"/>
    <row r="4047" s="40" customFormat="1" x14ac:dyDescent="0.25"/>
    <row r="4048" s="40" customFormat="1" x14ac:dyDescent="0.25"/>
    <row r="4049" s="40" customFormat="1" x14ac:dyDescent="0.25"/>
    <row r="4050" s="40" customFormat="1" x14ac:dyDescent="0.25"/>
    <row r="4051" s="40" customFormat="1" x14ac:dyDescent="0.25"/>
    <row r="4052" s="40" customFormat="1" x14ac:dyDescent="0.25"/>
    <row r="4053" s="40" customFormat="1" x14ac:dyDescent="0.25"/>
    <row r="4054" s="40" customFormat="1" x14ac:dyDescent="0.25"/>
    <row r="4055" s="40" customFormat="1" x14ac:dyDescent="0.25"/>
    <row r="4056" s="40" customFormat="1" x14ac:dyDescent="0.25"/>
    <row r="4057" s="40" customFormat="1" x14ac:dyDescent="0.25"/>
    <row r="4058" s="40" customFormat="1" x14ac:dyDescent="0.25"/>
    <row r="4059" s="40" customFormat="1" x14ac:dyDescent="0.25"/>
    <row r="4060" s="40" customFormat="1" x14ac:dyDescent="0.25"/>
    <row r="4061" s="40" customFormat="1" x14ac:dyDescent="0.25"/>
    <row r="4062" s="40" customFormat="1" x14ac:dyDescent="0.25"/>
    <row r="4063" s="40" customFormat="1" x14ac:dyDescent="0.25"/>
    <row r="4064" s="40" customFormat="1" x14ac:dyDescent="0.25"/>
    <row r="4065" s="40" customFormat="1" x14ac:dyDescent="0.25"/>
    <row r="4066" s="40" customFormat="1" x14ac:dyDescent="0.25"/>
    <row r="4067" s="40" customFormat="1" x14ac:dyDescent="0.25"/>
    <row r="4068" s="40" customFormat="1" x14ac:dyDescent="0.25"/>
    <row r="4069" s="40" customFormat="1" x14ac:dyDescent="0.25"/>
    <row r="4070" s="40" customFormat="1" x14ac:dyDescent="0.25"/>
    <row r="4071" s="40" customFormat="1" x14ac:dyDescent="0.25"/>
    <row r="4072" s="40" customFormat="1" x14ac:dyDescent="0.25"/>
    <row r="4073" s="40" customFormat="1" x14ac:dyDescent="0.25"/>
    <row r="4074" s="40" customFormat="1" x14ac:dyDescent="0.25"/>
    <row r="4075" s="40" customFormat="1" x14ac:dyDescent="0.25"/>
    <row r="4076" s="40" customFormat="1" x14ac:dyDescent="0.25"/>
    <row r="4077" s="40" customFormat="1" x14ac:dyDescent="0.25"/>
    <row r="4078" s="40" customFormat="1" x14ac:dyDescent="0.25"/>
    <row r="4079" s="40" customFormat="1" x14ac:dyDescent="0.25"/>
    <row r="4080" s="40" customFormat="1" x14ac:dyDescent="0.25"/>
    <row r="4081" s="40" customFormat="1" x14ac:dyDescent="0.25"/>
    <row r="4082" s="40" customFormat="1" x14ac:dyDescent="0.25"/>
    <row r="4083" s="40" customFormat="1" x14ac:dyDescent="0.25"/>
    <row r="4084" s="40" customFormat="1" x14ac:dyDescent="0.25"/>
    <row r="4085" s="40" customFormat="1" x14ac:dyDescent="0.25"/>
    <row r="4086" s="40" customFormat="1" x14ac:dyDescent="0.25"/>
    <row r="4087" s="40" customFormat="1" x14ac:dyDescent="0.25"/>
    <row r="4088" s="40" customFormat="1" x14ac:dyDescent="0.25"/>
    <row r="4089" s="40" customFormat="1" x14ac:dyDescent="0.25"/>
    <row r="4090" s="40" customFormat="1" x14ac:dyDescent="0.25"/>
    <row r="4091" s="40" customFormat="1" x14ac:dyDescent="0.25"/>
    <row r="4092" s="40" customFormat="1" x14ac:dyDescent="0.25"/>
    <row r="4093" s="40" customFormat="1" x14ac:dyDescent="0.25"/>
    <row r="4094" s="40" customFormat="1" x14ac:dyDescent="0.25"/>
    <row r="4095" s="40" customFormat="1" x14ac:dyDescent="0.25"/>
    <row r="4096" s="40" customFormat="1" x14ac:dyDescent="0.25"/>
    <row r="4097" s="40" customFormat="1" x14ac:dyDescent="0.25"/>
    <row r="4098" s="40" customFormat="1" x14ac:dyDescent="0.25"/>
    <row r="4099" s="40" customFormat="1" x14ac:dyDescent="0.25"/>
    <row r="4100" s="40" customFormat="1" x14ac:dyDescent="0.25"/>
    <row r="4101" s="40" customFormat="1" x14ac:dyDescent="0.25"/>
    <row r="4102" s="40" customFormat="1" x14ac:dyDescent="0.25"/>
    <row r="4103" s="40" customFormat="1" x14ac:dyDescent="0.25"/>
    <row r="4104" s="40" customFormat="1" x14ac:dyDescent="0.25"/>
    <row r="4105" s="40" customFormat="1" x14ac:dyDescent="0.25"/>
    <row r="4106" s="40" customFormat="1" x14ac:dyDescent="0.25"/>
    <row r="4107" s="40" customFormat="1" x14ac:dyDescent="0.25"/>
    <row r="4108" s="40" customFormat="1" x14ac:dyDescent="0.25"/>
    <row r="4109" s="40" customFormat="1" x14ac:dyDescent="0.25"/>
    <row r="4110" s="40" customFormat="1" x14ac:dyDescent="0.25"/>
    <row r="4111" s="40" customFormat="1" x14ac:dyDescent="0.25"/>
    <row r="4112" s="40" customFormat="1" x14ac:dyDescent="0.25"/>
    <row r="4113" s="40" customFormat="1" x14ac:dyDescent="0.25"/>
    <row r="4114" s="40" customFormat="1" x14ac:dyDescent="0.25"/>
    <row r="4115" s="40" customFormat="1" x14ac:dyDescent="0.25"/>
    <row r="4116" s="40" customFormat="1" x14ac:dyDescent="0.25"/>
    <row r="4117" s="40" customFormat="1" x14ac:dyDescent="0.25"/>
    <row r="4118" s="40" customFormat="1" x14ac:dyDescent="0.25"/>
    <row r="4119" s="40" customFormat="1" x14ac:dyDescent="0.25"/>
    <row r="4120" s="40" customFormat="1" x14ac:dyDescent="0.25"/>
    <row r="4121" s="40" customFormat="1" x14ac:dyDescent="0.25"/>
    <row r="4122" s="40" customFormat="1" x14ac:dyDescent="0.25"/>
    <row r="4123" s="40" customFormat="1" x14ac:dyDescent="0.25"/>
    <row r="4124" s="40" customFormat="1" x14ac:dyDescent="0.25"/>
    <row r="4125" s="40" customFormat="1" x14ac:dyDescent="0.25"/>
    <row r="4126" s="40" customFormat="1" x14ac:dyDescent="0.25"/>
    <row r="4127" s="40" customFormat="1" x14ac:dyDescent="0.25"/>
    <row r="4128" s="40" customFormat="1" x14ac:dyDescent="0.25"/>
    <row r="4129" s="40" customFormat="1" x14ac:dyDescent="0.25"/>
    <row r="4130" s="40" customFormat="1" x14ac:dyDescent="0.25"/>
    <row r="4131" s="40" customFormat="1" x14ac:dyDescent="0.25"/>
    <row r="4132" s="40" customFormat="1" x14ac:dyDescent="0.25"/>
    <row r="4133" s="40" customFormat="1" x14ac:dyDescent="0.25"/>
    <row r="4134" s="40" customFormat="1" x14ac:dyDescent="0.25"/>
    <row r="4135" s="40" customFormat="1" x14ac:dyDescent="0.25"/>
    <row r="4136" s="40" customFormat="1" x14ac:dyDescent="0.25"/>
    <row r="4137" s="40" customFormat="1" x14ac:dyDescent="0.25"/>
    <row r="4138" s="40" customFormat="1" x14ac:dyDescent="0.25"/>
    <row r="4139" s="40" customFormat="1" x14ac:dyDescent="0.25"/>
    <row r="4140" s="40" customFormat="1" x14ac:dyDescent="0.25"/>
    <row r="4141" s="40" customFormat="1" x14ac:dyDescent="0.25"/>
    <row r="4142" s="40" customFormat="1" x14ac:dyDescent="0.25"/>
    <row r="4143" s="40" customFormat="1" x14ac:dyDescent="0.25"/>
    <row r="4144" s="40" customFormat="1" x14ac:dyDescent="0.25"/>
    <row r="4145" s="40" customFormat="1" x14ac:dyDescent="0.25"/>
    <row r="4146" s="40" customFormat="1" x14ac:dyDescent="0.25"/>
    <row r="4147" s="40" customFormat="1" x14ac:dyDescent="0.25"/>
    <row r="4148" s="40" customFormat="1" x14ac:dyDescent="0.25"/>
    <row r="4149" s="40" customFormat="1" x14ac:dyDescent="0.25"/>
    <row r="4150" s="40" customFormat="1" x14ac:dyDescent="0.25"/>
    <row r="4151" s="40" customFormat="1" x14ac:dyDescent="0.25"/>
    <row r="4152" s="40" customFormat="1" x14ac:dyDescent="0.25"/>
    <row r="4153" s="40" customFormat="1" x14ac:dyDescent="0.25"/>
    <row r="4154" s="40" customFormat="1" x14ac:dyDescent="0.25"/>
    <row r="4155" s="40" customFormat="1" x14ac:dyDescent="0.25"/>
    <row r="4156" s="40" customFormat="1" x14ac:dyDescent="0.25"/>
    <row r="4157" s="40" customFormat="1" x14ac:dyDescent="0.25"/>
    <row r="4158" s="40" customFormat="1" x14ac:dyDescent="0.25"/>
    <row r="4159" s="40" customFormat="1" x14ac:dyDescent="0.25"/>
    <row r="4160" s="40" customFormat="1" x14ac:dyDescent="0.25"/>
    <row r="4161" s="40" customFormat="1" x14ac:dyDescent="0.25"/>
    <row r="4162" s="40" customFormat="1" x14ac:dyDescent="0.25"/>
    <row r="4163" s="40" customFormat="1" x14ac:dyDescent="0.25"/>
    <row r="4164" s="40" customFormat="1" x14ac:dyDescent="0.25"/>
    <row r="4165" s="40" customFormat="1" x14ac:dyDescent="0.25"/>
    <row r="4166" s="40" customFormat="1" x14ac:dyDescent="0.25"/>
    <row r="4167" s="40" customFormat="1" x14ac:dyDescent="0.25"/>
    <row r="4168" s="40" customFormat="1" x14ac:dyDescent="0.25"/>
    <row r="4169" s="40" customFormat="1" x14ac:dyDescent="0.25"/>
    <row r="4170" s="40" customFormat="1" x14ac:dyDescent="0.25"/>
    <row r="4171" s="40" customFormat="1" x14ac:dyDescent="0.25"/>
    <row r="4172" s="40" customFormat="1" x14ac:dyDescent="0.25"/>
    <row r="4173" s="40" customFormat="1" x14ac:dyDescent="0.25"/>
    <row r="4174" s="40" customFormat="1" x14ac:dyDescent="0.25"/>
    <row r="4175" s="40" customFormat="1" x14ac:dyDescent="0.25"/>
    <row r="4176" s="40" customFormat="1" x14ac:dyDescent="0.25"/>
    <row r="4177" s="40" customFormat="1" x14ac:dyDescent="0.25"/>
    <row r="4178" s="40" customFormat="1" x14ac:dyDescent="0.25"/>
    <row r="4179" s="40" customFormat="1" x14ac:dyDescent="0.25"/>
    <row r="4180" s="40" customFormat="1" x14ac:dyDescent="0.25"/>
    <row r="4181" s="40" customFormat="1" x14ac:dyDescent="0.25"/>
    <row r="4182" s="40" customFormat="1" x14ac:dyDescent="0.25"/>
    <row r="4183" s="40" customFormat="1" x14ac:dyDescent="0.25"/>
    <row r="4184" s="40" customFormat="1" x14ac:dyDescent="0.25"/>
    <row r="4185" s="40" customFormat="1" x14ac:dyDescent="0.25"/>
    <row r="4186" s="40" customFormat="1" x14ac:dyDescent="0.25"/>
    <row r="4187" s="40" customFormat="1" x14ac:dyDescent="0.25"/>
    <row r="4188" s="40" customFormat="1" x14ac:dyDescent="0.25"/>
    <row r="4189" s="40" customFormat="1" x14ac:dyDescent="0.25"/>
    <row r="4190" s="40" customFormat="1" x14ac:dyDescent="0.25"/>
    <row r="4191" s="40" customFormat="1" x14ac:dyDescent="0.25"/>
    <row r="4192" s="40" customFormat="1" x14ac:dyDescent="0.25"/>
    <row r="4193" s="40" customFormat="1" x14ac:dyDescent="0.25"/>
    <row r="4194" s="40" customFormat="1" x14ac:dyDescent="0.25"/>
    <row r="4195" s="40" customFormat="1" x14ac:dyDescent="0.25"/>
    <row r="4196" s="40" customFormat="1" x14ac:dyDescent="0.25"/>
    <row r="4197" s="40" customFormat="1" x14ac:dyDescent="0.25"/>
    <row r="4198" s="40" customFormat="1" x14ac:dyDescent="0.25"/>
    <row r="4199" s="40" customFormat="1" x14ac:dyDescent="0.25"/>
    <row r="4200" s="40" customFormat="1" x14ac:dyDescent="0.25"/>
    <row r="4201" s="40" customFormat="1" x14ac:dyDescent="0.25"/>
    <row r="4202" s="40" customFormat="1" x14ac:dyDescent="0.25"/>
    <row r="4203" s="40" customFormat="1" x14ac:dyDescent="0.25"/>
    <row r="4204" s="40" customFormat="1" x14ac:dyDescent="0.25"/>
    <row r="4205" s="40" customFormat="1" x14ac:dyDescent="0.25"/>
    <row r="4206" s="40" customFormat="1" x14ac:dyDescent="0.25"/>
    <row r="4207" s="40" customFormat="1" x14ac:dyDescent="0.25"/>
    <row r="4208" s="40" customFormat="1" x14ac:dyDescent="0.25"/>
    <row r="4209" s="40" customFormat="1" x14ac:dyDescent="0.25"/>
    <row r="4210" s="40" customFormat="1" x14ac:dyDescent="0.25"/>
    <row r="4211" s="40" customFormat="1" x14ac:dyDescent="0.25"/>
    <row r="4212" s="40" customFormat="1" x14ac:dyDescent="0.25"/>
    <row r="4213" s="40" customFormat="1" x14ac:dyDescent="0.25"/>
    <row r="4214" s="40" customFormat="1" x14ac:dyDescent="0.25"/>
    <row r="4215" s="40" customFormat="1" x14ac:dyDescent="0.25"/>
    <row r="4216" s="40" customFormat="1" x14ac:dyDescent="0.25"/>
    <row r="4217" s="40" customFormat="1" x14ac:dyDescent="0.25"/>
    <row r="4218" s="40" customFormat="1" x14ac:dyDescent="0.25"/>
    <row r="4219" s="40" customFormat="1" x14ac:dyDescent="0.25"/>
    <row r="4220" s="40" customFormat="1" x14ac:dyDescent="0.25"/>
    <row r="4221" s="40" customFormat="1" x14ac:dyDescent="0.25"/>
    <row r="4222" s="40" customFormat="1" x14ac:dyDescent="0.25"/>
    <row r="4223" s="40" customFormat="1" x14ac:dyDescent="0.25"/>
    <row r="4224" s="40" customFormat="1" x14ac:dyDescent="0.25"/>
    <row r="4225" s="40" customFormat="1" x14ac:dyDescent="0.25"/>
    <row r="4226" s="40" customFormat="1" x14ac:dyDescent="0.25"/>
    <row r="4227" s="40" customFormat="1" x14ac:dyDescent="0.25"/>
    <row r="4228" s="40" customFormat="1" x14ac:dyDescent="0.25"/>
    <row r="4229" s="40" customFormat="1" x14ac:dyDescent="0.25"/>
    <row r="4230" s="40" customFormat="1" x14ac:dyDescent="0.25"/>
    <row r="4231" s="40" customFormat="1" x14ac:dyDescent="0.25"/>
    <row r="4232" s="40" customFormat="1" x14ac:dyDescent="0.25"/>
    <row r="4233" s="40" customFormat="1" x14ac:dyDescent="0.25"/>
    <row r="4234" s="40" customFormat="1" x14ac:dyDescent="0.25"/>
    <row r="4235" s="40" customFormat="1" x14ac:dyDescent="0.25"/>
    <row r="4236" s="40" customFormat="1" x14ac:dyDescent="0.25"/>
    <row r="4237" s="40" customFormat="1" x14ac:dyDescent="0.25"/>
    <row r="4238" s="40" customFormat="1" x14ac:dyDescent="0.25"/>
    <row r="4239" s="40" customFormat="1" x14ac:dyDescent="0.25"/>
    <row r="4240" s="40" customFormat="1" x14ac:dyDescent="0.25"/>
    <row r="4241" s="40" customFormat="1" x14ac:dyDescent="0.25"/>
    <row r="4242" s="40" customFormat="1" x14ac:dyDescent="0.25"/>
    <row r="4243" s="40" customFormat="1" x14ac:dyDescent="0.25"/>
    <row r="4244" s="40" customFormat="1" x14ac:dyDescent="0.25"/>
    <row r="4245" s="40" customFormat="1" x14ac:dyDescent="0.25"/>
    <row r="4246" s="40" customFormat="1" x14ac:dyDescent="0.25"/>
    <row r="4247" s="40" customFormat="1" x14ac:dyDescent="0.25"/>
    <row r="4248" s="40" customFormat="1" x14ac:dyDescent="0.25"/>
    <row r="4249" s="40" customFormat="1" x14ac:dyDescent="0.25"/>
    <row r="4250" s="40" customFormat="1" x14ac:dyDescent="0.25"/>
    <row r="4251" s="40" customFormat="1" x14ac:dyDescent="0.25"/>
    <row r="4252" s="40" customFormat="1" x14ac:dyDescent="0.25"/>
    <row r="4253" s="40" customFormat="1" x14ac:dyDescent="0.25"/>
    <row r="4254" s="40" customFormat="1" x14ac:dyDescent="0.25"/>
    <row r="4255" s="40" customFormat="1" x14ac:dyDescent="0.25"/>
    <row r="4256" s="40" customFormat="1" x14ac:dyDescent="0.25"/>
    <row r="4257" s="40" customFormat="1" x14ac:dyDescent="0.25"/>
    <row r="4258" s="40" customFormat="1" x14ac:dyDescent="0.25"/>
    <row r="4259" s="40" customFormat="1" x14ac:dyDescent="0.25"/>
    <row r="4260" s="40" customFormat="1" x14ac:dyDescent="0.25"/>
    <row r="4261" s="40" customFormat="1" x14ac:dyDescent="0.25"/>
    <row r="4262" s="40" customFormat="1" x14ac:dyDescent="0.25"/>
    <row r="4263" s="40" customFormat="1" x14ac:dyDescent="0.25"/>
    <row r="4264" s="40" customFormat="1" x14ac:dyDescent="0.25"/>
    <row r="4265" s="40" customFormat="1" x14ac:dyDescent="0.25"/>
    <row r="4266" s="40" customFormat="1" x14ac:dyDescent="0.25"/>
    <row r="4267" s="40" customFormat="1" x14ac:dyDescent="0.25"/>
    <row r="4268" s="40" customFormat="1" x14ac:dyDescent="0.25"/>
    <row r="4269" s="40" customFormat="1" x14ac:dyDescent="0.25"/>
    <row r="4270" s="40" customFormat="1" x14ac:dyDescent="0.25"/>
    <row r="4271" s="40" customFormat="1" x14ac:dyDescent="0.25"/>
    <row r="4272" s="40" customFormat="1" x14ac:dyDescent="0.25"/>
    <row r="4273" s="40" customFormat="1" x14ac:dyDescent="0.25"/>
    <row r="4274" s="40" customFormat="1" x14ac:dyDescent="0.25"/>
    <row r="4275" s="40" customFormat="1" x14ac:dyDescent="0.25"/>
    <row r="4276" s="40" customFormat="1" x14ac:dyDescent="0.25"/>
    <row r="4277" s="40" customFormat="1" x14ac:dyDescent="0.25"/>
    <row r="4278" s="40" customFormat="1" x14ac:dyDescent="0.25"/>
    <row r="4279" s="40" customFormat="1" x14ac:dyDescent="0.25"/>
    <row r="4280" s="40" customFormat="1" x14ac:dyDescent="0.25"/>
    <row r="4281" s="40" customFormat="1" x14ac:dyDescent="0.25"/>
    <row r="4282" s="40" customFormat="1" x14ac:dyDescent="0.25"/>
    <row r="4283" s="40" customFormat="1" x14ac:dyDescent="0.25"/>
    <row r="4284" s="40" customFormat="1" x14ac:dyDescent="0.25"/>
    <row r="4285" s="40" customFormat="1" x14ac:dyDescent="0.25"/>
    <row r="4286" s="40" customFormat="1" x14ac:dyDescent="0.25"/>
    <row r="4287" s="40" customFormat="1" x14ac:dyDescent="0.25"/>
    <row r="4288" s="40" customFormat="1" x14ac:dyDescent="0.25"/>
    <row r="4289" s="40" customFormat="1" x14ac:dyDescent="0.25"/>
    <row r="4290" s="40" customFormat="1" x14ac:dyDescent="0.25"/>
    <row r="4291" s="40" customFormat="1" x14ac:dyDescent="0.25"/>
    <row r="4292" s="40" customFormat="1" x14ac:dyDescent="0.25"/>
    <row r="4293" s="40" customFormat="1" x14ac:dyDescent="0.25"/>
    <row r="4294" s="40" customFormat="1" x14ac:dyDescent="0.25"/>
    <row r="4295" s="40" customFormat="1" x14ac:dyDescent="0.25"/>
    <row r="4296" s="40" customFormat="1" x14ac:dyDescent="0.25"/>
    <row r="4297" s="40" customFormat="1" x14ac:dyDescent="0.25"/>
    <row r="4298" s="40" customFormat="1" x14ac:dyDescent="0.25"/>
    <row r="4299" s="40" customFormat="1" x14ac:dyDescent="0.25"/>
    <row r="4300" s="40" customFormat="1" x14ac:dyDescent="0.25"/>
    <row r="4301" s="40" customFormat="1" x14ac:dyDescent="0.25"/>
    <row r="4302" s="40" customFormat="1" x14ac:dyDescent="0.25"/>
    <row r="4303" s="40" customFormat="1" x14ac:dyDescent="0.25"/>
    <row r="4304" s="40" customFormat="1" x14ac:dyDescent="0.25"/>
    <row r="4305" s="40" customFormat="1" x14ac:dyDescent="0.25"/>
    <row r="4306" s="40" customFormat="1" x14ac:dyDescent="0.25"/>
    <row r="4307" s="40" customFormat="1" x14ac:dyDescent="0.25"/>
    <row r="4308" s="40" customFormat="1" x14ac:dyDescent="0.25"/>
    <row r="4309" s="40" customFormat="1" x14ac:dyDescent="0.25"/>
    <row r="4310" s="40" customFormat="1" x14ac:dyDescent="0.25"/>
    <row r="4311" s="40" customFormat="1" x14ac:dyDescent="0.25"/>
    <row r="4312" s="40" customFormat="1" x14ac:dyDescent="0.25"/>
    <row r="4313" s="40" customFormat="1" x14ac:dyDescent="0.25"/>
    <row r="4314" s="40" customFormat="1" x14ac:dyDescent="0.25"/>
    <row r="4315" s="40" customFormat="1" x14ac:dyDescent="0.25"/>
    <row r="4316" s="40" customFormat="1" x14ac:dyDescent="0.25"/>
    <row r="4317" s="40" customFormat="1" x14ac:dyDescent="0.25"/>
    <row r="4318" s="40" customFormat="1" x14ac:dyDescent="0.25"/>
    <row r="4319" s="40" customFormat="1" x14ac:dyDescent="0.25"/>
    <row r="4320" s="40" customFormat="1" x14ac:dyDescent="0.25"/>
    <row r="4321" s="40" customFormat="1" x14ac:dyDescent="0.25"/>
    <row r="4322" s="40" customFormat="1" x14ac:dyDescent="0.25"/>
    <row r="4323" s="40" customFormat="1" x14ac:dyDescent="0.25"/>
    <row r="4324" s="40" customFormat="1" x14ac:dyDescent="0.25"/>
    <row r="4325" s="40" customFormat="1" x14ac:dyDescent="0.25"/>
    <row r="4326" s="40" customFormat="1" x14ac:dyDescent="0.25"/>
    <row r="4327" s="40" customFormat="1" x14ac:dyDescent="0.25"/>
    <row r="4328" s="40" customFormat="1" x14ac:dyDescent="0.25"/>
    <row r="4329" s="40" customFormat="1" x14ac:dyDescent="0.25"/>
    <row r="4330" s="40" customFormat="1" x14ac:dyDescent="0.25"/>
    <row r="4331" s="40" customFormat="1" x14ac:dyDescent="0.25"/>
    <row r="4332" s="40" customFormat="1" x14ac:dyDescent="0.25"/>
    <row r="4333" s="40" customFormat="1" x14ac:dyDescent="0.25"/>
    <row r="4334" s="40" customFormat="1" x14ac:dyDescent="0.25"/>
    <row r="4335" s="40" customFormat="1" x14ac:dyDescent="0.25"/>
    <row r="4336" s="40" customFormat="1" x14ac:dyDescent="0.25"/>
    <row r="4337" s="40" customFormat="1" x14ac:dyDescent="0.25"/>
    <row r="4338" s="40" customFormat="1" x14ac:dyDescent="0.25"/>
    <row r="4339" s="40" customFormat="1" x14ac:dyDescent="0.25"/>
    <row r="4340" s="40" customFormat="1" x14ac:dyDescent="0.25"/>
    <row r="4341" s="40" customFormat="1" x14ac:dyDescent="0.25"/>
    <row r="4342" s="40" customFormat="1" x14ac:dyDescent="0.25"/>
    <row r="4343" s="40" customFormat="1" x14ac:dyDescent="0.25"/>
    <row r="4344" s="40" customFormat="1" x14ac:dyDescent="0.25"/>
    <row r="4345" s="40" customFormat="1" x14ac:dyDescent="0.25"/>
    <row r="4346" s="40" customFormat="1" x14ac:dyDescent="0.25"/>
    <row r="4347" s="40" customFormat="1" x14ac:dyDescent="0.25"/>
    <row r="4348" s="40" customFormat="1" x14ac:dyDescent="0.25"/>
    <row r="4349" s="40" customFormat="1" x14ac:dyDescent="0.25"/>
    <row r="4350" s="40" customFormat="1" x14ac:dyDescent="0.25"/>
    <row r="4351" s="40" customFormat="1" x14ac:dyDescent="0.25"/>
    <row r="4352" s="40" customFormat="1" x14ac:dyDescent="0.25"/>
    <row r="4353" s="40" customFormat="1" x14ac:dyDescent="0.25"/>
    <row r="4354" s="40" customFormat="1" x14ac:dyDescent="0.25"/>
    <row r="4355" s="40" customFormat="1" x14ac:dyDescent="0.25"/>
    <row r="4356" s="40" customFormat="1" x14ac:dyDescent="0.25"/>
    <row r="4357" s="40" customFormat="1" x14ac:dyDescent="0.25"/>
    <row r="4358" s="40" customFormat="1" x14ac:dyDescent="0.25"/>
    <row r="4359" s="40" customFormat="1" x14ac:dyDescent="0.25"/>
    <row r="4360" s="40" customFormat="1" x14ac:dyDescent="0.25"/>
    <row r="4361" s="40" customFormat="1" x14ac:dyDescent="0.25"/>
    <row r="4362" s="40" customFormat="1" x14ac:dyDescent="0.25"/>
    <row r="4363" s="40" customFormat="1" x14ac:dyDescent="0.25"/>
    <row r="4364" s="40" customFormat="1" x14ac:dyDescent="0.25"/>
    <row r="4365" s="40" customFormat="1" x14ac:dyDescent="0.25"/>
    <row r="4366" s="40" customFormat="1" x14ac:dyDescent="0.25"/>
    <row r="4367" s="40" customFormat="1" x14ac:dyDescent="0.25"/>
    <row r="4368" s="40" customFormat="1" x14ac:dyDescent="0.25"/>
    <row r="4369" s="40" customFormat="1" x14ac:dyDescent="0.25"/>
    <row r="4370" s="40" customFormat="1" x14ac:dyDescent="0.25"/>
    <row r="4371" s="40" customFormat="1" x14ac:dyDescent="0.25"/>
    <row r="4372" s="40" customFormat="1" x14ac:dyDescent="0.25"/>
    <row r="4373" s="40" customFormat="1" x14ac:dyDescent="0.25"/>
    <row r="4374" s="40" customFormat="1" x14ac:dyDescent="0.25"/>
    <row r="4375" s="40" customFormat="1" x14ac:dyDescent="0.25"/>
    <row r="4376" s="40" customFormat="1" x14ac:dyDescent="0.25"/>
    <row r="4377" s="40" customFormat="1" x14ac:dyDescent="0.25"/>
    <row r="4378" s="40" customFormat="1" x14ac:dyDescent="0.25"/>
    <row r="4379" s="40" customFormat="1" x14ac:dyDescent="0.25"/>
    <row r="4380" s="40" customFormat="1" x14ac:dyDescent="0.25"/>
    <row r="4381" s="40" customFormat="1" x14ac:dyDescent="0.25"/>
    <row r="4382" s="40" customFormat="1" x14ac:dyDescent="0.25"/>
    <row r="4383" s="40" customFormat="1" x14ac:dyDescent="0.25"/>
    <row r="4384" s="40" customFormat="1" x14ac:dyDescent="0.25"/>
    <row r="4385" s="40" customFormat="1" x14ac:dyDescent="0.25"/>
    <row r="4386" s="40" customFormat="1" x14ac:dyDescent="0.25"/>
    <row r="4387" s="40" customFormat="1" x14ac:dyDescent="0.25"/>
    <row r="4388" s="40" customFormat="1" x14ac:dyDescent="0.25"/>
    <row r="4389" s="40" customFormat="1" x14ac:dyDescent="0.25"/>
    <row r="4390" s="40" customFormat="1" x14ac:dyDescent="0.25"/>
    <row r="4391" s="40" customFormat="1" x14ac:dyDescent="0.25"/>
    <row r="4392" s="40" customFormat="1" x14ac:dyDescent="0.25"/>
    <row r="4393" s="40" customFormat="1" x14ac:dyDescent="0.25"/>
    <row r="4394" s="40" customFormat="1" x14ac:dyDescent="0.25"/>
    <row r="4395" s="40" customFormat="1" x14ac:dyDescent="0.25"/>
    <row r="4396" s="40" customFormat="1" x14ac:dyDescent="0.25"/>
    <row r="4397" s="40" customFormat="1" x14ac:dyDescent="0.25"/>
    <row r="4398" s="40" customFormat="1" x14ac:dyDescent="0.25"/>
    <row r="4399" s="40" customFormat="1" x14ac:dyDescent="0.25"/>
    <row r="4400" s="40" customFormat="1" x14ac:dyDescent="0.25"/>
    <row r="4401" s="40" customFormat="1" x14ac:dyDescent="0.25"/>
    <row r="4402" s="40" customFormat="1" x14ac:dyDescent="0.25"/>
    <row r="4403" s="40" customFormat="1" x14ac:dyDescent="0.25"/>
    <row r="4404" s="40" customFormat="1" x14ac:dyDescent="0.25"/>
    <row r="4405" s="40" customFormat="1" x14ac:dyDescent="0.25"/>
    <row r="4406" s="40" customFormat="1" x14ac:dyDescent="0.25"/>
    <row r="4407" s="40" customFormat="1" x14ac:dyDescent="0.25"/>
    <row r="4408" s="40" customFormat="1" x14ac:dyDescent="0.25"/>
    <row r="4409" s="40" customFormat="1" x14ac:dyDescent="0.25"/>
    <row r="4410" s="40" customFormat="1" x14ac:dyDescent="0.25"/>
    <row r="4411" s="40" customFormat="1" x14ac:dyDescent="0.25"/>
    <row r="4412" s="40" customFormat="1" x14ac:dyDescent="0.25"/>
    <row r="4413" s="40" customFormat="1" x14ac:dyDescent="0.25"/>
    <row r="4414" s="40" customFormat="1" x14ac:dyDescent="0.25"/>
    <row r="4415" s="40" customFormat="1" x14ac:dyDescent="0.25"/>
    <row r="4416" s="40" customFormat="1" x14ac:dyDescent="0.25"/>
    <row r="4417" s="40" customFormat="1" x14ac:dyDescent="0.25"/>
    <row r="4418" s="40" customFormat="1" x14ac:dyDescent="0.25"/>
    <row r="4419" s="40" customFormat="1" x14ac:dyDescent="0.25"/>
    <row r="4420" s="40" customFormat="1" x14ac:dyDescent="0.25"/>
    <row r="4421" s="40" customFormat="1" x14ac:dyDescent="0.25"/>
    <row r="4422" s="40" customFormat="1" x14ac:dyDescent="0.25"/>
    <row r="4423" s="40" customFormat="1" x14ac:dyDescent="0.25"/>
    <row r="4424" s="40" customFormat="1" x14ac:dyDescent="0.25"/>
    <row r="4425" s="40" customFormat="1" x14ac:dyDescent="0.25"/>
    <row r="4426" s="40" customFormat="1" x14ac:dyDescent="0.25"/>
    <row r="4427" s="40" customFormat="1" x14ac:dyDescent="0.25"/>
    <row r="4428" s="40" customFormat="1" x14ac:dyDescent="0.25"/>
    <row r="4429" s="40" customFormat="1" x14ac:dyDescent="0.25"/>
    <row r="4430" s="40" customFormat="1" x14ac:dyDescent="0.25"/>
    <row r="4431" s="40" customFormat="1" x14ac:dyDescent="0.25"/>
    <row r="4432" s="40" customFormat="1" x14ac:dyDescent="0.25"/>
    <row r="4433" s="40" customFormat="1" x14ac:dyDescent="0.25"/>
    <row r="4434" s="40" customFormat="1" x14ac:dyDescent="0.25"/>
    <row r="4435" s="40" customFormat="1" x14ac:dyDescent="0.25"/>
    <row r="4436" s="40" customFormat="1" x14ac:dyDescent="0.25"/>
    <row r="4437" s="40" customFormat="1" x14ac:dyDescent="0.25"/>
    <row r="4438" s="40" customFormat="1" x14ac:dyDescent="0.25"/>
    <row r="4439" s="40" customFormat="1" x14ac:dyDescent="0.25"/>
    <row r="4440" s="40" customFormat="1" x14ac:dyDescent="0.25"/>
    <row r="4441" s="40" customFormat="1" x14ac:dyDescent="0.25"/>
    <row r="4442" s="40" customFormat="1" x14ac:dyDescent="0.25"/>
    <row r="4443" s="40" customFormat="1" x14ac:dyDescent="0.25"/>
    <row r="4444" s="40" customFormat="1" x14ac:dyDescent="0.25"/>
    <row r="4445" s="40" customFormat="1" x14ac:dyDescent="0.25"/>
    <row r="4446" s="40" customFormat="1" x14ac:dyDescent="0.25"/>
    <row r="4447" s="40" customFormat="1" x14ac:dyDescent="0.25"/>
    <row r="4448" s="40" customFormat="1" x14ac:dyDescent="0.25"/>
    <row r="4449" s="40" customFormat="1" x14ac:dyDescent="0.25"/>
    <row r="4450" s="40" customFormat="1" x14ac:dyDescent="0.25"/>
    <row r="4451" s="40" customFormat="1" x14ac:dyDescent="0.25"/>
    <row r="4452" s="40" customFormat="1" x14ac:dyDescent="0.25"/>
    <row r="4453" s="40" customFormat="1" x14ac:dyDescent="0.25"/>
    <row r="4454" s="40" customFormat="1" x14ac:dyDescent="0.25"/>
    <row r="4455" s="40" customFormat="1" x14ac:dyDescent="0.25"/>
    <row r="4456" s="40" customFormat="1" x14ac:dyDescent="0.25"/>
    <row r="4457" s="40" customFormat="1" x14ac:dyDescent="0.25"/>
    <row r="4458" s="40" customFormat="1" x14ac:dyDescent="0.25"/>
    <row r="4459" s="40" customFormat="1" x14ac:dyDescent="0.25"/>
    <row r="4460" s="40" customFormat="1" x14ac:dyDescent="0.25"/>
    <row r="4461" s="40" customFormat="1" x14ac:dyDescent="0.25"/>
    <row r="4462" s="40" customFormat="1" x14ac:dyDescent="0.25"/>
    <row r="4463" s="40" customFormat="1" x14ac:dyDescent="0.25"/>
    <row r="4464" s="40" customFormat="1" x14ac:dyDescent="0.25"/>
    <row r="4465" s="40" customFormat="1" x14ac:dyDescent="0.25"/>
    <row r="4466" s="40" customFormat="1" x14ac:dyDescent="0.25"/>
    <row r="4467" s="40" customFormat="1" x14ac:dyDescent="0.25"/>
    <row r="4468" s="40" customFormat="1" x14ac:dyDescent="0.25"/>
    <row r="4469" s="40" customFormat="1" x14ac:dyDescent="0.25"/>
    <row r="4470" s="40" customFormat="1" x14ac:dyDescent="0.25"/>
    <row r="4471" s="40" customFormat="1" x14ac:dyDescent="0.25"/>
    <row r="4472" s="40" customFormat="1" x14ac:dyDescent="0.25"/>
    <row r="4473" s="40" customFormat="1" x14ac:dyDescent="0.25"/>
    <row r="4474" s="40" customFormat="1" x14ac:dyDescent="0.25"/>
    <row r="4475" s="40" customFormat="1" x14ac:dyDescent="0.25"/>
    <row r="4476" s="40" customFormat="1" x14ac:dyDescent="0.25"/>
    <row r="4477" s="40" customFormat="1" x14ac:dyDescent="0.25"/>
    <row r="4478" s="40" customFormat="1" x14ac:dyDescent="0.25"/>
    <row r="4479" s="40" customFormat="1" x14ac:dyDescent="0.25"/>
    <row r="4480" s="40" customFormat="1" x14ac:dyDescent="0.25"/>
    <row r="4481" s="40" customFormat="1" x14ac:dyDescent="0.25"/>
    <row r="4482" s="40" customFormat="1" x14ac:dyDescent="0.25"/>
    <row r="4483" s="40" customFormat="1" x14ac:dyDescent="0.25"/>
    <row r="4484" s="40" customFormat="1" x14ac:dyDescent="0.25"/>
    <row r="4485" s="40" customFormat="1" x14ac:dyDescent="0.25"/>
    <row r="4486" s="40" customFormat="1" x14ac:dyDescent="0.25"/>
    <row r="4487" s="40" customFormat="1" x14ac:dyDescent="0.25"/>
    <row r="4488" s="40" customFormat="1" x14ac:dyDescent="0.25"/>
    <row r="4489" s="40" customFormat="1" x14ac:dyDescent="0.25"/>
    <row r="4490" s="40" customFormat="1" x14ac:dyDescent="0.25"/>
    <row r="4491" s="40" customFormat="1" x14ac:dyDescent="0.25"/>
    <row r="4492" s="40" customFormat="1" x14ac:dyDescent="0.25"/>
    <row r="4493" s="40" customFormat="1" x14ac:dyDescent="0.25"/>
    <row r="4494" s="40" customFormat="1" x14ac:dyDescent="0.25"/>
    <row r="4495" s="40" customFormat="1" x14ac:dyDescent="0.25"/>
    <row r="4496" s="40" customFormat="1" x14ac:dyDescent="0.25"/>
    <row r="4497" s="40" customFormat="1" x14ac:dyDescent="0.25"/>
    <row r="4498" s="40" customFormat="1" x14ac:dyDescent="0.25"/>
    <row r="4499" s="40" customFormat="1" x14ac:dyDescent="0.25"/>
    <row r="4500" s="40" customFormat="1" x14ac:dyDescent="0.25"/>
    <row r="4501" s="40" customFormat="1" x14ac:dyDescent="0.25"/>
    <row r="4502" s="40" customFormat="1" x14ac:dyDescent="0.25"/>
    <row r="4503" s="40" customFormat="1" x14ac:dyDescent="0.25"/>
    <row r="4504" s="40" customFormat="1" x14ac:dyDescent="0.25"/>
    <row r="4505" s="40" customFormat="1" x14ac:dyDescent="0.25"/>
    <row r="4506" s="40" customFormat="1" x14ac:dyDescent="0.25"/>
    <row r="4507" s="40" customFormat="1" x14ac:dyDescent="0.25"/>
    <row r="4508" s="40" customFormat="1" x14ac:dyDescent="0.25"/>
    <row r="4509" s="40" customFormat="1" x14ac:dyDescent="0.25"/>
    <row r="4510" s="40" customFormat="1" x14ac:dyDescent="0.25"/>
    <row r="4511" s="40" customFormat="1" x14ac:dyDescent="0.25"/>
    <row r="4512" s="40" customFormat="1" x14ac:dyDescent="0.25"/>
    <row r="4513" s="40" customFormat="1" x14ac:dyDescent="0.25"/>
    <row r="4514" s="40" customFormat="1" x14ac:dyDescent="0.25"/>
    <row r="4515" s="40" customFormat="1" x14ac:dyDescent="0.25"/>
    <row r="4516" s="40" customFormat="1" x14ac:dyDescent="0.25"/>
    <row r="4517" s="40" customFormat="1" x14ac:dyDescent="0.25"/>
    <row r="4518" s="40" customFormat="1" x14ac:dyDescent="0.25"/>
    <row r="4519" s="40" customFormat="1" x14ac:dyDescent="0.25"/>
    <row r="4520" s="40" customFormat="1" x14ac:dyDescent="0.25"/>
    <row r="4521" s="40" customFormat="1" x14ac:dyDescent="0.25"/>
    <row r="4522" s="40" customFormat="1" x14ac:dyDescent="0.25"/>
    <row r="4523" s="40" customFormat="1" x14ac:dyDescent="0.25"/>
    <row r="4524" s="40" customFormat="1" x14ac:dyDescent="0.25"/>
    <row r="4525" s="40" customFormat="1" x14ac:dyDescent="0.25"/>
    <row r="4526" s="40" customFormat="1" x14ac:dyDescent="0.25"/>
    <row r="4527" s="40" customFormat="1" x14ac:dyDescent="0.25"/>
    <row r="4528" s="40" customFormat="1" x14ac:dyDescent="0.25"/>
    <row r="4529" s="40" customFormat="1" x14ac:dyDescent="0.25"/>
    <row r="4530" s="40" customFormat="1" x14ac:dyDescent="0.25"/>
    <row r="4531" s="40" customFormat="1" x14ac:dyDescent="0.25"/>
    <row r="4532" s="40" customFormat="1" x14ac:dyDescent="0.25"/>
    <row r="4533" s="40" customFormat="1" x14ac:dyDescent="0.25"/>
    <row r="4534" s="40" customFormat="1" x14ac:dyDescent="0.25"/>
    <row r="4535" s="40" customFormat="1" x14ac:dyDescent="0.25"/>
    <row r="4536" s="40" customFormat="1" x14ac:dyDescent="0.25"/>
    <row r="4537" s="40" customFormat="1" x14ac:dyDescent="0.25"/>
    <row r="4538" s="40" customFormat="1" x14ac:dyDescent="0.25"/>
    <row r="4539" s="40" customFormat="1" x14ac:dyDescent="0.25"/>
    <row r="4540" s="40" customFormat="1" x14ac:dyDescent="0.25"/>
    <row r="4541" s="40" customFormat="1" x14ac:dyDescent="0.25"/>
    <row r="4542" s="40" customFormat="1" x14ac:dyDescent="0.25"/>
    <row r="4543" s="40" customFormat="1" x14ac:dyDescent="0.25"/>
    <row r="4544" s="40" customFormat="1" x14ac:dyDescent="0.25"/>
    <row r="4545" s="40" customFormat="1" x14ac:dyDescent="0.25"/>
    <row r="4546" s="40" customFormat="1" x14ac:dyDescent="0.25"/>
    <row r="4547" s="40" customFormat="1" x14ac:dyDescent="0.25"/>
    <row r="4548" s="40" customFormat="1" x14ac:dyDescent="0.25"/>
    <row r="4549" s="40" customFormat="1" x14ac:dyDescent="0.25"/>
    <row r="4550" s="40" customFormat="1" x14ac:dyDescent="0.25"/>
    <row r="4551" s="40" customFormat="1" x14ac:dyDescent="0.25"/>
    <row r="4552" s="40" customFormat="1" x14ac:dyDescent="0.25"/>
    <row r="4553" s="40" customFormat="1" x14ac:dyDescent="0.25"/>
    <row r="4554" s="40" customFormat="1" x14ac:dyDescent="0.25"/>
    <row r="4555" s="40" customFormat="1" x14ac:dyDescent="0.25"/>
    <row r="4556" s="40" customFormat="1" x14ac:dyDescent="0.25"/>
    <row r="4557" s="40" customFormat="1" x14ac:dyDescent="0.25"/>
    <row r="4558" s="40" customFormat="1" x14ac:dyDescent="0.25"/>
    <row r="4559" s="40" customFormat="1" x14ac:dyDescent="0.25"/>
    <row r="4560" s="40" customFormat="1" x14ac:dyDescent="0.25"/>
    <row r="4561" s="40" customFormat="1" x14ac:dyDescent="0.25"/>
    <row r="4562" s="40" customFormat="1" x14ac:dyDescent="0.25"/>
    <row r="4563" s="40" customFormat="1" x14ac:dyDescent="0.25"/>
    <row r="4564" s="40" customFormat="1" x14ac:dyDescent="0.25"/>
    <row r="4565" s="40" customFormat="1" x14ac:dyDescent="0.25"/>
    <row r="4566" s="40" customFormat="1" x14ac:dyDescent="0.25"/>
    <row r="4567" s="40" customFormat="1" x14ac:dyDescent="0.25"/>
    <row r="4568" s="40" customFormat="1" x14ac:dyDescent="0.25"/>
    <row r="4569" s="40" customFormat="1" x14ac:dyDescent="0.25"/>
    <row r="4570" s="40" customFormat="1" x14ac:dyDescent="0.25"/>
    <row r="4571" s="40" customFormat="1" x14ac:dyDescent="0.25"/>
    <row r="4572" s="40" customFormat="1" x14ac:dyDescent="0.25"/>
    <row r="4573" s="40" customFormat="1" x14ac:dyDescent="0.25"/>
    <row r="4574" s="40" customFormat="1" x14ac:dyDescent="0.25"/>
    <row r="4575" s="40" customFormat="1" x14ac:dyDescent="0.25"/>
    <row r="4576" s="40" customFormat="1" x14ac:dyDescent="0.25"/>
    <row r="4577" s="40" customFormat="1" x14ac:dyDescent="0.25"/>
    <row r="4578" s="40" customFormat="1" x14ac:dyDescent="0.25"/>
    <row r="4579" s="40" customFormat="1" x14ac:dyDescent="0.25"/>
    <row r="4580" s="40" customFormat="1" x14ac:dyDescent="0.25"/>
    <row r="4581" s="40" customFormat="1" x14ac:dyDescent="0.25"/>
    <row r="4582" s="40" customFormat="1" x14ac:dyDescent="0.25"/>
    <row r="4583" s="40" customFormat="1" x14ac:dyDescent="0.25"/>
    <row r="4584" s="40" customFormat="1" x14ac:dyDescent="0.25"/>
    <row r="4585" s="40" customFormat="1" x14ac:dyDescent="0.25"/>
    <row r="4586" s="40" customFormat="1" x14ac:dyDescent="0.25"/>
    <row r="4587" s="40" customFormat="1" x14ac:dyDescent="0.25"/>
    <row r="4588" s="40" customFormat="1" x14ac:dyDescent="0.25"/>
    <row r="4589" s="40" customFormat="1" x14ac:dyDescent="0.25"/>
    <row r="4590" s="40" customFormat="1" x14ac:dyDescent="0.25"/>
    <row r="4591" s="40" customFormat="1" x14ac:dyDescent="0.25"/>
    <row r="4592" s="40" customFormat="1" x14ac:dyDescent="0.25"/>
    <row r="4593" s="40" customFormat="1" x14ac:dyDescent="0.25"/>
    <row r="4594" s="40" customFormat="1" x14ac:dyDescent="0.25"/>
    <row r="4595" s="40" customFormat="1" x14ac:dyDescent="0.25"/>
    <row r="4596" s="40" customFormat="1" x14ac:dyDescent="0.25"/>
    <row r="4597" s="40" customFormat="1" x14ac:dyDescent="0.25"/>
    <row r="4598" s="40" customFormat="1" x14ac:dyDescent="0.25"/>
    <row r="4599" s="40" customFormat="1" x14ac:dyDescent="0.25"/>
    <row r="4600" s="40" customFormat="1" x14ac:dyDescent="0.25"/>
    <row r="4601" s="40" customFormat="1" x14ac:dyDescent="0.25"/>
    <row r="4602" s="40" customFormat="1" x14ac:dyDescent="0.25"/>
    <row r="4603" s="40" customFormat="1" x14ac:dyDescent="0.25"/>
    <row r="4604" s="40" customFormat="1" x14ac:dyDescent="0.25"/>
    <row r="4605" s="40" customFormat="1" x14ac:dyDescent="0.25"/>
    <row r="4606" s="40" customFormat="1" x14ac:dyDescent="0.25"/>
    <row r="4607" s="40" customFormat="1" x14ac:dyDescent="0.25"/>
    <row r="4608" s="40" customFormat="1" x14ac:dyDescent="0.25"/>
    <row r="4609" s="40" customFormat="1" x14ac:dyDescent="0.25"/>
    <row r="4610" s="40" customFormat="1" x14ac:dyDescent="0.25"/>
    <row r="4611" s="40" customFormat="1" x14ac:dyDescent="0.25"/>
    <row r="4612" s="40" customFormat="1" x14ac:dyDescent="0.25"/>
    <row r="4613" s="40" customFormat="1" x14ac:dyDescent="0.25"/>
    <row r="4614" s="40" customFormat="1" x14ac:dyDescent="0.25"/>
    <row r="4615" s="40" customFormat="1" x14ac:dyDescent="0.25"/>
    <row r="4616" s="40" customFormat="1" x14ac:dyDescent="0.25"/>
    <row r="4617" s="40" customFormat="1" x14ac:dyDescent="0.25"/>
    <row r="4618" s="40" customFormat="1" x14ac:dyDescent="0.25"/>
    <row r="4619" s="40" customFormat="1" x14ac:dyDescent="0.25"/>
    <row r="4620" s="40" customFormat="1" x14ac:dyDescent="0.25"/>
    <row r="4621" s="40" customFormat="1" x14ac:dyDescent="0.25"/>
    <row r="4622" s="40" customFormat="1" x14ac:dyDescent="0.25"/>
    <row r="4623" s="40" customFormat="1" x14ac:dyDescent="0.25"/>
    <row r="4624" s="40" customFormat="1" x14ac:dyDescent="0.25"/>
    <row r="4625" s="40" customFormat="1" x14ac:dyDescent="0.25"/>
    <row r="4626" s="40" customFormat="1" x14ac:dyDescent="0.25"/>
    <row r="4627" s="40" customFormat="1" x14ac:dyDescent="0.25"/>
    <row r="4628" s="40" customFormat="1" x14ac:dyDescent="0.25"/>
    <row r="4629" s="40" customFormat="1" x14ac:dyDescent="0.25"/>
    <row r="4630" s="40" customFormat="1" x14ac:dyDescent="0.25"/>
    <row r="4631" s="40" customFormat="1" x14ac:dyDescent="0.25"/>
    <row r="4632" s="40" customFormat="1" x14ac:dyDescent="0.25"/>
    <row r="4633" s="40" customFormat="1" x14ac:dyDescent="0.25"/>
    <row r="4634" s="40" customFormat="1" x14ac:dyDescent="0.25"/>
    <row r="4635" s="40" customFormat="1" x14ac:dyDescent="0.25"/>
    <row r="4636" s="40" customFormat="1" x14ac:dyDescent="0.25"/>
    <row r="4637" s="40" customFormat="1" x14ac:dyDescent="0.25"/>
    <row r="4638" s="40" customFormat="1" x14ac:dyDescent="0.25"/>
    <row r="4639" s="40" customFormat="1" x14ac:dyDescent="0.25"/>
    <row r="4640" s="40" customFormat="1" x14ac:dyDescent="0.25"/>
    <row r="4641" s="40" customFormat="1" x14ac:dyDescent="0.25"/>
    <row r="4642" s="40" customFormat="1" x14ac:dyDescent="0.25"/>
    <row r="4643" s="40" customFormat="1" x14ac:dyDescent="0.25"/>
    <row r="4644" s="40" customFormat="1" x14ac:dyDescent="0.25"/>
    <row r="4645" s="40" customFormat="1" x14ac:dyDescent="0.25"/>
    <row r="4646" s="40" customFormat="1" x14ac:dyDescent="0.25"/>
    <row r="4647" s="40" customFormat="1" x14ac:dyDescent="0.25"/>
    <row r="4648" s="40" customFormat="1" x14ac:dyDescent="0.25"/>
    <row r="4649" s="40" customFormat="1" x14ac:dyDescent="0.25"/>
    <row r="4650" s="40" customFormat="1" x14ac:dyDescent="0.25"/>
    <row r="4651" s="40" customFormat="1" x14ac:dyDescent="0.25"/>
    <row r="4652" s="40" customFormat="1" x14ac:dyDescent="0.25"/>
    <row r="4653" s="40" customFormat="1" x14ac:dyDescent="0.25"/>
    <row r="4654" s="40" customFormat="1" x14ac:dyDescent="0.25"/>
    <row r="4655" s="40" customFormat="1" x14ac:dyDescent="0.25"/>
    <row r="4656" s="40" customFormat="1" x14ac:dyDescent="0.25"/>
    <row r="4657" s="40" customFormat="1" x14ac:dyDescent="0.25"/>
    <row r="4658" s="40" customFormat="1" x14ac:dyDescent="0.25"/>
    <row r="4659" s="40" customFormat="1" x14ac:dyDescent="0.25"/>
    <row r="4660" s="40" customFormat="1" x14ac:dyDescent="0.25"/>
    <row r="4661" s="40" customFormat="1" x14ac:dyDescent="0.25"/>
    <row r="4662" s="40" customFormat="1" x14ac:dyDescent="0.25"/>
    <row r="4663" s="40" customFormat="1" x14ac:dyDescent="0.25"/>
    <row r="4664" s="40" customFormat="1" x14ac:dyDescent="0.25"/>
    <row r="4665" s="40" customFormat="1" x14ac:dyDescent="0.25"/>
    <row r="4666" s="40" customFormat="1" x14ac:dyDescent="0.25"/>
    <row r="4667" s="40" customFormat="1" x14ac:dyDescent="0.25"/>
    <row r="4668" s="40" customFormat="1" x14ac:dyDescent="0.25"/>
    <row r="4669" s="40" customFormat="1" x14ac:dyDescent="0.25"/>
    <row r="4670" s="40" customFormat="1" x14ac:dyDescent="0.25"/>
    <row r="4671" s="40" customFormat="1" x14ac:dyDescent="0.25"/>
    <row r="4672" s="40" customFormat="1" x14ac:dyDescent="0.25"/>
    <row r="4673" s="40" customFormat="1" x14ac:dyDescent="0.25"/>
    <row r="4674" s="40" customFormat="1" x14ac:dyDescent="0.25"/>
    <row r="4675" s="40" customFormat="1" x14ac:dyDescent="0.25"/>
    <row r="4676" s="40" customFormat="1" x14ac:dyDescent="0.25"/>
    <row r="4677" s="40" customFormat="1" x14ac:dyDescent="0.25"/>
    <row r="4678" s="40" customFormat="1" x14ac:dyDescent="0.25"/>
    <row r="4679" s="40" customFormat="1" x14ac:dyDescent="0.25"/>
    <row r="4680" s="40" customFormat="1" x14ac:dyDescent="0.25"/>
    <row r="4681" s="40" customFormat="1" x14ac:dyDescent="0.25"/>
    <row r="4682" s="40" customFormat="1" x14ac:dyDescent="0.25"/>
    <row r="4683" s="40" customFormat="1" x14ac:dyDescent="0.25"/>
    <row r="4684" s="40" customFormat="1" x14ac:dyDescent="0.25"/>
    <row r="4685" s="40" customFormat="1" x14ac:dyDescent="0.25"/>
    <row r="4686" s="40" customFormat="1" x14ac:dyDescent="0.25"/>
    <row r="4687" s="40" customFormat="1" x14ac:dyDescent="0.25"/>
    <row r="4688" s="40" customFormat="1" x14ac:dyDescent="0.25"/>
    <row r="4689" s="40" customFormat="1" x14ac:dyDescent="0.25"/>
    <row r="4690" s="40" customFormat="1" x14ac:dyDescent="0.25"/>
    <row r="4691" s="40" customFormat="1" x14ac:dyDescent="0.25"/>
    <row r="4692" s="40" customFormat="1" x14ac:dyDescent="0.25"/>
    <row r="4693" s="40" customFormat="1" x14ac:dyDescent="0.25"/>
    <row r="4694" s="40" customFormat="1" x14ac:dyDescent="0.25"/>
    <row r="4695" s="40" customFormat="1" x14ac:dyDescent="0.25"/>
    <row r="4696" s="40" customFormat="1" x14ac:dyDescent="0.25"/>
    <row r="4697" s="40" customFormat="1" x14ac:dyDescent="0.25"/>
    <row r="4698" s="40" customFormat="1" x14ac:dyDescent="0.25"/>
    <row r="4699" s="40" customFormat="1" x14ac:dyDescent="0.25"/>
    <row r="4700" s="40" customFormat="1" x14ac:dyDescent="0.25"/>
    <row r="4701" s="40" customFormat="1" x14ac:dyDescent="0.25"/>
    <row r="4702" s="40" customFormat="1" x14ac:dyDescent="0.25"/>
    <row r="4703" s="40" customFormat="1" x14ac:dyDescent="0.25"/>
    <row r="4704" s="40" customFormat="1" x14ac:dyDescent="0.25"/>
    <row r="4705" s="40" customFormat="1" x14ac:dyDescent="0.25"/>
    <row r="4706" s="40" customFormat="1" x14ac:dyDescent="0.25"/>
    <row r="4707" s="40" customFormat="1" x14ac:dyDescent="0.25"/>
    <row r="4708" s="40" customFormat="1" x14ac:dyDescent="0.25"/>
    <row r="4709" s="40" customFormat="1" x14ac:dyDescent="0.25"/>
    <row r="4710" s="40" customFormat="1" x14ac:dyDescent="0.25"/>
    <row r="4711" s="40" customFormat="1" x14ac:dyDescent="0.25"/>
    <row r="4712" s="40" customFormat="1" x14ac:dyDescent="0.25"/>
    <row r="4713" s="40" customFormat="1" x14ac:dyDescent="0.25"/>
    <row r="4714" s="40" customFormat="1" x14ac:dyDescent="0.25"/>
    <row r="4715" s="40" customFormat="1" x14ac:dyDescent="0.25"/>
    <row r="4716" s="40" customFormat="1" x14ac:dyDescent="0.25"/>
    <row r="4717" s="40" customFormat="1" x14ac:dyDescent="0.25"/>
    <row r="4718" s="40" customFormat="1" x14ac:dyDescent="0.25"/>
    <row r="4719" s="40" customFormat="1" x14ac:dyDescent="0.25"/>
    <row r="4720" s="40" customFormat="1" x14ac:dyDescent="0.25"/>
    <row r="4721" s="40" customFormat="1" x14ac:dyDescent="0.25"/>
    <row r="4722" s="40" customFormat="1" x14ac:dyDescent="0.25"/>
    <row r="4723" s="40" customFormat="1" x14ac:dyDescent="0.25"/>
    <row r="4724" s="40" customFormat="1" x14ac:dyDescent="0.25"/>
    <row r="4725" s="40" customFormat="1" x14ac:dyDescent="0.25"/>
    <row r="4726" s="40" customFormat="1" x14ac:dyDescent="0.25"/>
    <row r="4727" s="40" customFormat="1" x14ac:dyDescent="0.25"/>
    <row r="4728" s="40" customFormat="1" x14ac:dyDescent="0.25"/>
    <row r="4729" s="40" customFormat="1" x14ac:dyDescent="0.25"/>
    <row r="4730" s="40" customFormat="1" x14ac:dyDescent="0.25"/>
    <row r="4731" s="40" customFormat="1" x14ac:dyDescent="0.25"/>
    <row r="4732" s="40" customFormat="1" x14ac:dyDescent="0.25"/>
    <row r="4733" s="40" customFormat="1" x14ac:dyDescent="0.25"/>
    <row r="4734" s="40" customFormat="1" x14ac:dyDescent="0.25"/>
    <row r="4735" s="40" customFormat="1" x14ac:dyDescent="0.25"/>
    <row r="4736" s="40" customFormat="1" x14ac:dyDescent="0.25"/>
    <row r="4737" s="40" customFormat="1" x14ac:dyDescent="0.25"/>
    <row r="4738" s="40" customFormat="1" x14ac:dyDescent="0.25"/>
    <row r="4739" s="40" customFormat="1" x14ac:dyDescent="0.25"/>
    <row r="4740" s="40" customFormat="1" x14ac:dyDescent="0.25"/>
    <row r="4741" s="40" customFormat="1" x14ac:dyDescent="0.25"/>
    <row r="4742" s="40" customFormat="1" x14ac:dyDescent="0.25"/>
    <row r="4743" s="40" customFormat="1" x14ac:dyDescent="0.25"/>
    <row r="4744" s="40" customFormat="1" x14ac:dyDescent="0.25"/>
    <row r="4745" s="40" customFormat="1" x14ac:dyDescent="0.25"/>
    <row r="4746" s="40" customFormat="1" x14ac:dyDescent="0.25"/>
    <row r="4747" s="40" customFormat="1" x14ac:dyDescent="0.25"/>
    <row r="4748" s="40" customFormat="1" x14ac:dyDescent="0.25"/>
    <row r="4749" s="40" customFormat="1" x14ac:dyDescent="0.25"/>
    <row r="4750" s="40" customFormat="1" x14ac:dyDescent="0.25"/>
    <row r="4751" s="40" customFormat="1" x14ac:dyDescent="0.25"/>
    <row r="4752" s="40" customFormat="1" x14ac:dyDescent="0.25"/>
    <row r="4753" s="40" customFormat="1" x14ac:dyDescent="0.25"/>
    <row r="4754" s="40" customFormat="1" x14ac:dyDescent="0.25"/>
    <row r="4755" s="40" customFormat="1" x14ac:dyDescent="0.25"/>
    <row r="4756" s="40" customFormat="1" x14ac:dyDescent="0.25"/>
    <row r="4757" s="40" customFormat="1" x14ac:dyDescent="0.25"/>
    <row r="4758" s="40" customFormat="1" x14ac:dyDescent="0.25"/>
    <row r="4759" s="40" customFormat="1" x14ac:dyDescent="0.25"/>
    <row r="4760" s="40" customFormat="1" x14ac:dyDescent="0.25"/>
    <row r="4761" s="40" customFormat="1" x14ac:dyDescent="0.25"/>
    <row r="4762" s="40" customFormat="1" x14ac:dyDescent="0.25"/>
    <row r="4763" s="40" customFormat="1" x14ac:dyDescent="0.25"/>
    <row r="4764" s="40" customFormat="1" x14ac:dyDescent="0.25"/>
    <row r="4765" s="40" customFormat="1" x14ac:dyDescent="0.25"/>
    <row r="4766" s="40" customFormat="1" x14ac:dyDescent="0.25"/>
    <row r="4767" s="40" customFormat="1" x14ac:dyDescent="0.25"/>
    <row r="4768" s="40" customFormat="1" x14ac:dyDescent="0.25"/>
    <row r="4769" s="40" customFormat="1" x14ac:dyDescent="0.25"/>
    <row r="4770" s="40" customFormat="1" x14ac:dyDescent="0.25"/>
    <row r="4771" s="40" customFormat="1" x14ac:dyDescent="0.25"/>
    <row r="4772" s="40" customFormat="1" x14ac:dyDescent="0.25"/>
    <row r="4773" s="40" customFormat="1" x14ac:dyDescent="0.25"/>
    <row r="4774" s="40" customFormat="1" x14ac:dyDescent="0.25"/>
    <row r="4775" s="40" customFormat="1" x14ac:dyDescent="0.25"/>
    <row r="4776" s="40" customFormat="1" x14ac:dyDescent="0.25"/>
    <row r="4777" s="40" customFormat="1" x14ac:dyDescent="0.25"/>
    <row r="4778" s="40" customFormat="1" x14ac:dyDescent="0.25"/>
    <row r="4779" s="40" customFormat="1" x14ac:dyDescent="0.25"/>
    <row r="4780" s="40" customFormat="1" x14ac:dyDescent="0.25"/>
    <row r="4781" s="40" customFormat="1" x14ac:dyDescent="0.25"/>
    <row r="4782" s="40" customFormat="1" x14ac:dyDescent="0.25"/>
    <row r="4783" s="40" customFormat="1" x14ac:dyDescent="0.25"/>
    <row r="4784" s="40" customFormat="1" x14ac:dyDescent="0.25"/>
    <row r="4785" s="40" customFormat="1" x14ac:dyDescent="0.25"/>
    <row r="4786" s="40" customFormat="1" x14ac:dyDescent="0.25"/>
    <row r="4787" s="40" customFormat="1" x14ac:dyDescent="0.25"/>
    <row r="4788" s="40" customFormat="1" x14ac:dyDescent="0.25"/>
    <row r="4789" s="40" customFormat="1" x14ac:dyDescent="0.25"/>
    <row r="4790" s="40" customFormat="1" x14ac:dyDescent="0.25"/>
    <row r="4791" s="40" customFormat="1" x14ac:dyDescent="0.25"/>
    <row r="4792" s="40" customFormat="1" x14ac:dyDescent="0.25"/>
    <row r="4793" s="40" customFormat="1" x14ac:dyDescent="0.25"/>
    <row r="4794" s="40" customFormat="1" x14ac:dyDescent="0.25"/>
    <row r="4795" s="40" customFormat="1" x14ac:dyDescent="0.25"/>
    <row r="4796" s="40" customFormat="1" x14ac:dyDescent="0.25"/>
    <row r="4797" s="40" customFormat="1" x14ac:dyDescent="0.25"/>
    <row r="4798" s="40" customFormat="1" x14ac:dyDescent="0.25"/>
    <row r="4799" s="40" customFormat="1" x14ac:dyDescent="0.25"/>
    <row r="4800" s="40" customFormat="1" x14ac:dyDescent="0.25"/>
    <row r="4801" s="40" customFormat="1" x14ac:dyDescent="0.25"/>
    <row r="4802" s="40" customFormat="1" x14ac:dyDescent="0.25"/>
    <row r="4803" s="40" customFormat="1" x14ac:dyDescent="0.25"/>
    <row r="4804" s="40" customFormat="1" x14ac:dyDescent="0.25"/>
    <row r="4805" s="40" customFormat="1" x14ac:dyDescent="0.25"/>
    <row r="4806" s="40" customFormat="1" x14ac:dyDescent="0.25"/>
    <row r="4807" s="40" customFormat="1" x14ac:dyDescent="0.25"/>
    <row r="4808" s="40" customFormat="1" x14ac:dyDescent="0.25"/>
    <row r="4809" s="40" customFormat="1" x14ac:dyDescent="0.25"/>
    <row r="4810" s="40" customFormat="1" x14ac:dyDescent="0.25"/>
    <row r="4811" s="40" customFormat="1" x14ac:dyDescent="0.25"/>
    <row r="4812" s="40" customFormat="1" x14ac:dyDescent="0.25"/>
    <row r="4813" s="40" customFormat="1" x14ac:dyDescent="0.25"/>
    <row r="4814" s="40" customFormat="1" x14ac:dyDescent="0.25"/>
    <row r="4815" s="40" customFormat="1" x14ac:dyDescent="0.25"/>
    <row r="4816" s="40" customFormat="1" x14ac:dyDescent="0.25"/>
    <row r="4817" s="40" customFormat="1" x14ac:dyDescent="0.25"/>
    <row r="4818" s="40" customFormat="1" x14ac:dyDescent="0.25"/>
    <row r="4819" s="40" customFormat="1" x14ac:dyDescent="0.25"/>
    <row r="4820" s="40" customFormat="1" x14ac:dyDescent="0.25"/>
    <row r="4821" s="40" customFormat="1" x14ac:dyDescent="0.25"/>
    <row r="4822" s="40" customFormat="1" x14ac:dyDescent="0.25"/>
    <row r="4823" s="40" customFormat="1" x14ac:dyDescent="0.25"/>
    <row r="4824" s="40" customFormat="1" x14ac:dyDescent="0.25"/>
    <row r="4825" s="40" customFormat="1" x14ac:dyDescent="0.25"/>
    <row r="4826" s="40" customFormat="1" x14ac:dyDescent="0.25"/>
    <row r="4827" s="40" customFormat="1" x14ac:dyDescent="0.25"/>
    <row r="4828" s="40" customFormat="1" x14ac:dyDescent="0.25"/>
    <row r="4829" s="40" customFormat="1" x14ac:dyDescent="0.25"/>
    <row r="4830" s="40" customFormat="1" x14ac:dyDescent="0.25"/>
    <row r="4831" s="40" customFormat="1" x14ac:dyDescent="0.25"/>
    <row r="4832" s="40" customFormat="1" x14ac:dyDescent="0.25"/>
    <row r="4833" s="40" customFormat="1" x14ac:dyDescent="0.25"/>
    <row r="4834" s="40" customFormat="1" x14ac:dyDescent="0.25"/>
    <row r="4835" s="40" customFormat="1" x14ac:dyDescent="0.25"/>
    <row r="4836" s="40" customFormat="1" x14ac:dyDescent="0.25"/>
    <row r="4837" s="40" customFormat="1" x14ac:dyDescent="0.25"/>
    <row r="4838" s="40" customFormat="1" x14ac:dyDescent="0.25"/>
    <row r="4839" s="40" customFormat="1" x14ac:dyDescent="0.25"/>
    <row r="4840" s="40" customFormat="1" x14ac:dyDescent="0.25"/>
    <row r="4841" s="40" customFormat="1" x14ac:dyDescent="0.25"/>
    <row r="4842" s="40" customFormat="1" x14ac:dyDescent="0.25"/>
    <row r="4843" s="40" customFormat="1" x14ac:dyDescent="0.25"/>
    <row r="4844" s="40" customFormat="1" x14ac:dyDescent="0.25"/>
    <row r="4845" s="40" customFormat="1" x14ac:dyDescent="0.25"/>
    <row r="4846" s="40" customFormat="1" x14ac:dyDescent="0.25"/>
    <row r="4847" s="40" customFormat="1" x14ac:dyDescent="0.25"/>
    <row r="4848" s="40" customFormat="1" x14ac:dyDescent="0.25"/>
    <row r="4849" s="40" customFormat="1" x14ac:dyDescent="0.25"/>
    <row r="4850" s="40" customFormat="1" x14ac:dyDescent="0.25"/>
    <row r="4851" s="40" customFormat="1" x14ac:dyDescent="0.25"/>
    <row r="4852" s="40" customFormat="1" x14ac:dyDescent="0.25"/>
    <row r="4853" s="40" customFormat="1" x14ac:dyDescent="0.25"/>
    <row r="4854" s="40" customFormat="1" x14ac:dyDescent="0.25"/>
    <row r="4855" s="40" customFormat="1" x14ac:dyDescent="0.25"/>
    <row r="4856" s="40" customFormat="1" x14ac:dyDescent="0.25"/>
    <row r="4857" s="40" customFormat="1" x14ac:dyDescent="0.25"/>
    <row r="4858" s="40" customFormat="1" x14ac:dyDescent="0.25"/>
    <row r="4859" s="40" customFormat="1" x14ac:dyDescent="0.25"/>
    <row r="4860" s="40" customFormat="1" x14ac:dyDescent="0.25"/>
    <row r="4861" s="40" customFormat="1" x14ac:dyDescent="0.25"/>
    <row r="4862" s="40" customFormat="1" x14ac:dyDescent="0.25"/>
    <row r="4863" s="40" customFormat="1" x14ac:dyDescent="0.25"/>
    <row r="4864" s="40" customFormat="1" x14ac:dyDescent="0.25"/>
    <row r="4865" s="40" customFormat="1" x14ac:dyDescent="0.25"/>
    <row r="4866" s="40" customFormat="1" x14ac:dyDescent="0.25"/>
    <row r="4867" s="40" customFormat="1" x14ac:dyDescent="0.25"/>
    <row r="4868" s="40" customFormat="1" x14ac:dyDescent="0.25"/>
    <row r="4869" s="40" customFormat="1" x14ac:dyDescent="0.25"/>
    <row r="4870" s="40" customFormat="1" x14ac:dyDescent="0.25"/>
    <row r="4871" s="40" customFormat="1" x14ac:dyDescent="0.25"/>
    <row r="4872" s="40" customFormat="1" x14ac:dyDescent="0.25"/>
    <row r="4873" s="40" customFormat="1" x14ac:dyDescent="0.25"/>
    <row r="4874" s="40" customFormat="1" x14ac:dyDescent="0.25"/>
    <row r="4875" s="40" customFormat="1" x14ac:dyDescent="0.25"/>
    <row r="4876" s="40" customFormat="1" x14ac:dyDescent="0.25"/>
    <row r="4877" s="40" customFormat="1" x14ac:dyDescent="0.25"/>
    <row r="4878" s="40" customFormat="1" x14ac:dyDescent="0.25"/>
    <row r="4879" s="40" customFormat="1" x14ac:dyDescent="0.25"/>
    <row r="4880" s="40" customFormat="1" x14ac:dyDescent="0.25"/>
    <row r="4881" s="40" customFormat="1" x14ac:dyDescent="0.25"/>
    <row r="4882" s="40" customFormat="1" x14ac:dyDescent="0.25"/>
    <row r="4883" s="40" customFormat="1" x14ac:dyDescent="0.25"/>
    <row r="4884" s="40" customFormat="1" x14ac:dyDescent="0.25"/>
    <row r="4885" s="40" customFormat="1" x14ac:dyDescent="0.25"/>
    <row r="4886" s="40" customFormat="1" x14ac:dyDescent="0.25"/>
    <row r="4887" s="40" customFormat="1" x14ac:dyDescent="0.25"/>
    <row r="4888" s="40" customFormat="1" x14ac:dyDescent="0.25"/>
    <row r="4889" s="40" customFormat="1" x14ac:dyDescent="0.25"/>
    <row r="4890" s="40" customFormat="1" x14ac:dyDescent="0.25"/>
    <row r="4891" s="40" customFormat="1" x14ac:dyDescent="0.25"/>
    <row r="4892" s="40" customFormat="1" x14ac:dyDescent="0.25"/>
    <row r="4893" s="40" customFormat="1" x14ac:dyDescent="0.25"/>
    <row r="4894" s="40" customFormat="1" x14ac:dyDescent="0.25"/>
    <row r="4895" s="40" customFormat="1" x14ac:dyDescent="0.25"/>
    <row r="4896" s="40" customFormat="1" x14ac:dyDescent="0.25"/>
    <row r="4897" s="40" customFormat="1" x14ac:dyDescent="0.25"/>
    <row r="4898" s="40" customFormat="1" x14ac:dyDescent="0.25"/>
    <row r="4899" s="40" customFormat="1" x14ac:dyDescent="0.25"/>
    <row r="4900" s="40" customFormat="1" x14ac:dyDescent="0.25"/>
    <row r="4901" s="40" customFormat="1" x14ac:dyDescent="0.25"/>
    <row r="4902" s="40" customFormat="1" x14ac:dyDescent="0.25"/>
    <row r="4903" s="40" customFormat="1" x14ac:dyDescent="0.25"/>
    <row r="4904" s="40" customFormat="1" x14ac:dyDescent="0.25"/>
    <row r="4905" s="40" customFormat="1" x14ac:dyDescent="0.25"/>
    <row r="4906" s="40" customFormat="1" x14ac:dyDescent="0.25"/>
    <row r="4907" s="40" customFormat="1" x14ac:dyDescent="0.25"/>
    <row r="4908" s="40" customFormat="1" x14ac:dyDescent="0.25"/>
    <row r="4909" s="40" customFormat="1" x14ac:dyDescent="0.25"/>
    <row r="4910" s="40" customFormat="1" x14ac:dyDescent="0.25"/>
    <row r="4911" s="40" customFormat="1" x14ac:dyDescent="0.25"/>
    <row r="4912" s="40" customFormat="1" x14ac:dyDescent="0.25"/>
    <row r="4913" s="40" customFormat="1" x14ac:dyDescent="0.25"/>
    <row r="4914" s="40" customFormat="1" x14ac:dyDescent="0.25"/>
    <row r="4915" s="40" customFormat="1" x14ac:dyDescent="0.25"/>
    <row r="4916" s="40" customFormat="1" x14ac:dyDescent="0.25"/>
    <row r="4917" s="40" customFormat="1" x14ac:dyDescent="0.25"/>
    <row r="4918" s="40" customFormat="1" x14ac:dyDescent="0.25"/>
    <row r="4919" s="40" customFormat="1" x14ac:dyDescent="0.25"/>
    <row r="4920" s="40" customFormat="1" x14ac:dyDescent="0.25"/>
    <row r="4921" s="40" customFormat="1" x14ac:dyDescent="0.25"/>
    <row r="4922" s="40" customFormat="1" x14ac:dyDescent="0.25"/>
    <row r="4923" s="40" customFormat="1" x14ac:dyDescent="0.25"/>
    <row r="4924" s="40" customFormat="1" x14ac:dyDescent="0.25"/>
    <row r="4925" s="40" customFormat="1" x14ac:dyDescent="0.25"/>
    <row r="4926" s="40" customFormat="1" x14ac:dyDescent="0.25"/>
    <row r="4927" s="40" customFormat="1" x14ac:dyDescent="0.25"/>
    <row r="4928" s="40" customFormat="1" x14ac:dyDescent="0.25"/>
    <row r="4929" s="40" customFormat="1" x14ac:dyDescent="0.25"/>
    <row r="4930" s="40" customFormat="1" x14ac:dyDescent="0.25"/>
    <row r="4931" s="40" customFormat="1" x14ac:dyDescent="0.25"/>
    <row r="4932" s="40" customFormat="1" x14ac:dyDescent="0.25"/>
    <row r="4933" s="40" customFormat="1" x14ac:dyDescent="0.25"/>
    <row r="4934" s="40" customFormat="1" x14ac:dyDescent="0.25"/>
    <row r="4935" s="40" customFormat="1" x14ac:dyDescent="0.25"/>
    <row r="4936" s="40" customFormat="1" x14ac:dyDescent="0.25"/>
    <row r="4937" s="40" customFormat="1" x14ac:dyDescent="0.25"/>
    <row r="4938" s="40" customFormat="1" x14ac:dyDescent="0.25"/>
    <row r="4939" s="40" customFormat="1" x14ac:dyDescent="0.25"/>
    <row r="4940" s="40" customFormat="1" x14ac:dyDescent="0.25"/>
    <row r="4941" s="40" customFormat="1" x14ac:dyDescent="0.25"/>
    <row r="4942" s="40" customFormat="1" x14ac:dyDescent="0.25"/>
    <row r="4943" s="40" customFormat="1" x14ac:dyDescent="0.25"/>
    <row r="4944" s="40" customFormat="1" x14ac:dyDescent="0.25"/>
    <row r="4945" s="40" customFormat="1" x14ac:dyDescent="0.25"/>
    <row r="4946" s="40" customFormat="1" x14ac:dyDescent="0.25"/>
    <row r="4947" s="40" customFormat="1" x14ac:dyDescent="0.25"/>
    <row r="4948" s="40" customFormat="1" x14ac:dyDescent="0.25"/>
    <row r="4949" s="40" customFormat="1" x14ac:dyDescent="0.25"/>
    <row r="4950" s="40" customFormat="1" x14ac:dyDescent="0.25"/>
    <row r="4951" s="40" customFormat="1" x14ac:dyDescent="0.25"/>
    <row r="4952" s="40" customFormat="1" x14ac:dyDescent="0.25"/>
    <row r="4953" s="40" customFormat="1" x14ac:dyDescent="0.25"/>
    <row r="4954" s="40" customFormat="1" x14ac:dyDescent="0.25"/>
    <row r="4955" s="40" customFormat="1" x14ac:dyDescent="0.25"/>
    <row r="4956" s="40" customFormat="1" x14ac:dyDescent="0.25"/>
    <row r="4957" s="40" customFormat="1" x14ac:dyDescent="0.25"/>
    <row r="4958" s="40" customFormat="1" x14ac:dyDescent="0.25"/>
    <row r="4959" s="40" customFormat="1" x14ac:dyDescent="0.25"/>
    <row r="4960" s="40" customFormat="1" x14ac:dyDescent="0.25"/>
    <row r="4961" s="40" customFormat="1" x14ac:dyDescent="0.25"/>
    <row r="4962" s="40" customFormat="1" x14ac:dyDescent="0.25"/>
    <row r="4963" s="40" customFormat="1" x14ac:dyDescent="0.25"/>
    <row r="4964" s="40" customFormat="1" x14ac:dyDescent="0.25"/>
    <row r="4965" s="40" customFormat="1" x14ac:dyDescent="0.25"/>
    <row r="4966" s="40" customFormat="1" x14ac:dyDescent="0.25"/>
    <row r="4967" s="40" customFormat="1" x14ac:dyDescent="0.25"/>
    <row r="4968" s="40" customFormat="1" x14ac:dyDescent="0.25"/>
    <row r="4969" s="40" customFormat="1" x14ac:dyDescent="0.25"/>
    <row r="4970" s="40" customFormat="1" x14ac:dyDescent="0.25"/>
    <row r="4971" s="40" customFormat="1" x14ac:dyDescent="0.25"/>
    <row r="4972" s="40" customFormat="1" x14ac:dyDescent="0.25"/>
    <row r="4973" s="40" customFormat="1" x14ac:dyDescent="0.25"/>
    <row r="4974" s="40" customFormat="1" x14ac:dyDescent="0.25"/>
    <row r="4975" s="40" customFormat="1" x14ac:dyDescent="0.25"/>
    <row r="4976" s="40" customFormat="1" x14ac:dyDescent="0.25"/>
    <row r="4977" s="40" customFormat="1" x14ac:dyDescent="0.25"/>
    <row r="4978" s="40" customFormat="1" x14ac:dyDescent="0.25"/>
    <row r="4979" s="40" customFormat="1" x14ac:dyDescent="0.25"/>
    <row r="4980" s="40" customFormat="1" x14ac:dyDescent="0.25"/>
    <row r="4981" s="40" customFormat="1" x14ac:dyDescent="0.25"/>
    <row r="4982" s="40" customFormat="1" x14ac:dyDescent="0.25"/>
    <row r="4983" s="40" customFormat="1" x14ac:dyDescent="0.25"/>
    <row r="4984" s="40" customFormat="1" x14ac:dyDescent="0.25"/>
    <row r="4985" s="40" customFormat="1" x14ac:dyDescent="0.25"/>
    <row r="4986" s="40" customFormat="1" x14ac:dyDescent="0.25"/>
    <row r="4987" s="40" customFormat="1" x14ac:dyDescent="0.25"/>
    <row r="4988" s="40" customFormat="1" x14ac:dyDescent="0.25"/>
    <row r="4989" s="40" customFormat="1" x14ac:dyDescent="0.25"/>
    <row r="4990" s="40" customFormat="1" x14ac:dyDescent="0.25"/>
    <row r="4991" s="40" customFormat="1" x14ac:dyDescent="0.25"/>
    <row r="4992" s="40" customFormat="1" x14ac:dyDescent="0.25"/>
    <row r="4993" s="40" customFormat="1" x14ac:dyDescent="0.25"/>
    <row r="4994" s="40" customFormat="1" x14ac:dyDescent="0.25"/>
    <row r="4995" s="40" customFormat="1" x14ac:dyDescent="0.25"/>
    <row r="4996" s="40" customFormat="1" x14ac:dyDescent="0.25"/>
    <row r="4997" s="40" customFormat="1" x14ac:dyDescent="0.25"/>
    <row r="4998" s="40" customFormat="1" x14ac:dyDescent="0.25"/>
    <row r="4999" s="40" customFormat="1" x14ac:dyDescent="0.25"/>
    <row r="5000" s="40" customFormat="1" x14ac:dyDescent="0.25"/>
    <row r="5001" s="40" customFormat="1" x14ac:dyDescent="0.25"/>
    <row r="5002" s="40" customFormat="1" x14ac:dyDescent="0.25"/>
    <row r="5003" s="40" customFormat="1" x14ac:dyDescent="0.25"/>
    <row r="5004" s="40" customFormat="1" x14ac:dyDescent="0.25"/>
    <row r="5005" s="40" customFormat="1" x14ac:dyDescent="0.25"/>
    <row r="5006" s="40" customFormat="1" x14ac:dyDescent="0.25"/>
    <row r="5007" s="40" customFormat="1" x14ac:dyDescent="0.25"/>
    <row r="5008" s="40" customFormat="1" x14ac:dyDescent="0.25"/>
    <row r="5009" s="40" customFormat="1" x14ac:dyDescent="0.25"/>
    <row r="5010" s="40" customFormat="1" x14ac:dyDescent="0.25"/>
    <row r="5011" s="40" customFormat="1" x14ac:dyDescent="0.25"/>
    <row r="5012" s="40" customFormat="1" x14ac:dyDescent="0.25"/>
    <row r="5013" s="40" customFormat="1" x14ac:dyDescent="0.25"/>
    <row r="5014" s="40" customFormat="1" x14ac:dyDescent="0.25"/>
    <row r="5015" s="40" customFormat="1" x14ac:dyDescent="0.25"/>
    <row r="5016" s="40" customFormat="1" x14ac:dyDescent="0.25"/>
    <row r="5017" s="40" customFormat="1" x14ac:dyDescent="0.25"/>
    <row r="5018" s="40" customFormat="1" x14ac:dyDescent="0.25"/>
    <row r="5019" s="40" customFormat="1" x14ac:dyDescent="0.25"/>
    <row r="5020" s="40" customFormat="1" x14ac:dyDescent="0.25"/>
    <row r="5021" s="40" customFormat="1" x14ac:dyDescent="0.25"/>
    <row r="5022" s="40" customFormat="1" x14ac:dyDescent="0.25"/>
    <row r="5023" s="40" customFormat="1" x14ac:dyDescent="0.25"/>
    <row r="5024" s="40" customFormat="1" x14ac:dyDescent="0.25"/>
    <row r="5025" s="40" customFormat="1" x14ac:dyDescent="0.25"/>
    <row r="5026" s="40" customFormat="1" x14ac:dyDescent="0.25"/>
    <row r="5027" s="40" customFormat="1" x14ac:dyDescent="0.25"/>
    <row r="5028" s="40" customFormat="1" x14ac:dyDescent="0.25"/>
    <row r="5029" s="40" customFormat="1" x14ac:dyDescent="0.25"/>
    <row r="5030" s="40" customFormat="1" x14ac:dyDescent="0.25"/>
    <row r="5031" s="40" customFormat="1" x14ac:dyDescent="0.25"/>
    <row r="5032" s="40" customFormat="1" x14ac:dyDescent="0.25"/>
    <row r="5033" s="40" customFormat="1" x14ac:dyDescent="0.25"/>
    <row r="5034" s="40" customFormat="1" x14ac:dyDescent="0.25"/>
    <row r="5035" s="40" customFormat="1" x14ac:dyDescent="0.25"/>
    <row r="5036" s="40" customFormat="1" x14ac:dyDescent="0.25"/>
    <row r="5037" s="40" customFormat="1" x14ac:dyDescent="0.25"/>
    <row r="5038" s="40" customFormat="1" x14ac:dyDescent="0.25"/>
    <row r="5039" s="40" customFormat="1" x14ac:dyDescent="0.25"/>
    <row r="5040" s="40" customFormat="1" x14ac:dyDescent="0.25"/>
    <row r="5041" s="40" customFormat="1" x14ac:dyDescent="0.25"/>
    <row r="5042" s="40" customFormat="1" x14ac:dyDescent="0.25"/>
    <row r="5043" s="40" customFormat="1" x14ac:dyDescent="0.25"/>
    <row r="5044" s="40" customFormat="1" x14ac:dyDescent="0.25"/>
    <row r="5045" s="40" customFormat="1" x14ac:dyDescent="0.25"/>
    <row r="5046" s="40" customFormat="1" x14ac:dyDescent="0.25"/>
    <row r="5047" s="40" customFormat="1" x14ac:dyDescent="0.25"/>
    <row r="5048" s="40" customFormat="1" x14ac:dyDescent="0.25"/>
    <row r="5049" s="40" customFormat="1" x14ac:dyDescent="0.25"/>
    <row r="5050" s="40" customFormat="1" x14ac:dyDescent="0.25"/>
    <row r="5051" s="40" customFormat="1" x14ac:dyDescent="0.25"/>
    <row r="5052" s="40" customFormat="1" x14ac:dyDescent="0.25"/>
    <row r="5053" s="40" customFormat="1" x14ac:dyDescent="0.25"/>
    <row r="5054" s="40" customFormat="1" x14ac:dyDescent="0.25"/>
    <row r="5055" s="40" customFormat="1" x14ac:dyDescent="0.25"/>
    <row r="5056" s="40" customFormat="1" x14ac:dyDescent="0.25"/>
    <row r="5057" s="40" customFormat="1" x14ac:dyDescent="0.25"/>
    <row r="5058" s="40" customFormat="1" x14ac:dyDescent="0.25"/>
    <row r="5059" s="40" customFormat="1" x14ac:dyDescent="0.25"/>
    <row r="5060" s="40" customFormat="1" x14ac:dyDescent="0.25"/>
    <row r="5061" s="40" customFormat="1" x14ac:dyDescent="0.25"/>
    <row r="5062" s="40" customFormat="1" x14ac:dyDescent="0.25"/>
    <row r="5063" s="40" customFormat="1" x14ac:dyDescent="0.25"/>
    <row r="5064" s="40" customFormat="1" x14ac:dyDescent="0.25"/>
    <row r="5065" s="40" customFormat="1" x14ac:dyDescent="0.25"/>
    <row r="5066" s="40" customFormat="1" x14ac:dyDescent="0.25"/>
    <row r="5067" s="40" customFormat="1" x14ac:dyDescent="0.25"/>
    <row r="5068" s="40" customFormat="1" x14ac:dyDescent="0.25"/>
    <row r="5069" s="40" customFormat="1" x14ac:dyDescent="0.25"/>
    <row r="5070" s="40" customFormat="1" x14ac:dyDescent="0.25"/>
    <row r="5071" s="40" customFormat="1" x14ac:dyDescent="0.25"/>
    <row r="5072" s="40" customFormat="1" x14ac:dyDescent="0.25"/>
    <row r="5073" s="40" customFormat="1" x14ac:dyDescent="0.25"/>
    <row r="5074" s="40" customFormat="1" x14ac:dyDescent="0.25"/>
    <row r="5075" s="40" customFormat="1" x14ac:dyDescent="0.25"/>
    <row r="5076" s="40" customFormat="1" x14ac:dyDescent="0.25"/>
    <row r="5077" s="40" customFormat="1" x14ac:dyDescent="0.25"/>
    <row r="5078" s="40" customFormat="1" x14ac:dyDescent="0.25"/>
    <row r="5079" s="40" customFormat="1" x14ac:dyDescent="0.25"/>
    <row r="5080" s="40" customFormat="1" x14ac:dyDescent="0.25"/>
    <row r="5081" s="40" customFormat="1" x14ac:dyDescent="0.25"/>
    <row r="5082" s="40" customFormat="1" x14ac:dyDescent="0.25"/>
    <row r="5083" s="40" customFormat="1" x14ac:dyDescent="0.25"/>
    <row r="5084" s="40" customFormat="1" x14ac:dyDescent="0.25"/>
    <row r="5085" s="40" customFormat="1" x14ac:dyDescent="0.25"/>
    <row r="5086" s="40" customFormat="1" x14ac:dyDescent="0.25"/>
    <row r="5087" s="40" customFormat="1" x14ac:dyDescent="0.25"/>
    <row r="5088" s="40" customFormat="1" x14ac:dyDescent="0.25"/>
    <row r="5089" s="40" customFormat="1" x14ac:dyDescent="0.25"/>
    <row r="5090" s="40" customFormat="1" x14ac:dyDescent="0.25"/>
    <row r="5091" s="40" customFormat="1" x14ac:dyDescent="0.25"/>
    <row r="5092" s="40" customFormat="1" x14ac:dyDescent="0.25"/>
    <row r="5093" s="40" customFormat="1" x14ac:dyDescent="0.25"/>
    <row r="5094" s="40" customFormat="1" x14ac:dyDescent="0.25"/>
    <row r="5095" s="40" customFormat="1" x14ac:dyDescent="0.25"/>
    <row r="5096" s="40" customFormat="1" x14ac:dyDescent="0.25"/>
    <row r="5097" s="40" customFormat="1" x14ac:dyDescent="0.25"/>
    <row r="5098" s="40" customFormat="1" x14ac:dyDescent="0.25"/>
    <row r="5099" s="40" customFormat="1" x14ac:dyDescent="0.25"/>
    <row r="5100" s="40" customFormat="1" x14ac:dyDescent="0.25"/>
    <row r="5101" s="40" customFormat="1" x14ac:dyDescent="0.25"/>
    <row r="5102" s="40" customFormat="1" x14ac:dyDescent="0.25"/>
    <row r="5103" s="40" customFormat="1" x14ac:dyDescent="0.25"/>
    <row r="5104" s="40" customFormat="1" x14ac:dyDescent="0.25"/>
    <row r="5105" s="40" customFormat="1" x14ac:dyDescent="0.25"/>
    <row r="5106" s="40" customFormat="1" x14ac:dyDescent="0.25"/>
    <row r="5107" s="40" customFormat="1" x14ac:dyDescent="0.25"/>
    <row r="5108" s="40" customFormat="1" x14ac:dyDescent="0.25"/>
    <row r="5109" s="40" customFormat="1" x14ac:dyDescent="0.25"/>
    <row r="5110" s="40" customFormat="1" x14ac:dyDescent="0.25"/>
    <row r="5111" s="40" customFormat="1" x14ac:dyDescent="0.25"/>
    <row r="5112" s="40" customFormat="1" x14ac:dyDescent="0.25"/>
    <row r="5113" s="40" customFormat="1" x14ac:dyDescent="0.25"/>
    <row r="5114" s="40" customFormat="1" x14ac:dyDescent="0.25"/>
    <row r="5115" s="40" customFormat="1" x14ac:dyDescent="0.25"/>
    <row r="5116" s="40" customFormat="1" x14ac:dyDescent="0.25"/>
    <row r="5117" s="40" customFormat="1" x14ac:dyDescent="0.25"/>
    <row r="5118" s="40" customFormat="1" x14ac:dyDescent="0.25"/>
    <row r="5119" s="40" customFormat="1" x14ac:dyDescent="0.25"/>
    <row r="5120" s="40" customFormat="1" x14ac:dyDescent="0.25"/>
    <row r="5121" s="40" customFormat="1" x14ac:dyDescent="0.25"/>
    <row r="5122" s="40" customFormat="1" x14ac:dyDescent="0.25"/>
    <row r="5123" s="40" customFormat="1" x14ac:dyDescent="0.25"/>
    <row r="5124" s="40" customFormat="1" x14ac:dyDescent="0.25"/>
    <row r="5125" s="40" customFormat="1" x14ac:dyDescent="0.25"/>
    <row r="5126" s="40" customFormat="1" x14ac:dyDescent="0.25"/>
    <row r="5127" s="40" customFormat="1" x14ac:dyDescent="0.25"/>
    <row r="5128" s="40" customFormat="1" x14ac:dyDescent="0.25"/>
    <row r="5129" s="40" customFormat="1" x14ac:dyDescent="0.25"/>
    <row r="5130" s="40" customFormat="1" x14ac:dyDescent="0.25"/>
    <row r="5131" s="40" customFormat="1" x14ac:dyDescent="0.25"/>
    <row r="5132" s="40" customFormat="1" x14ac:dyDescent="0.25"/>
    <row r="5133" s="40" customFormat="1" x14ac:dyDescent="0.25"/>
    <row r="5134" s="40" customFormat="1" x14ac:dyDescent="0.25"/>
    <row r="5135" s="40" customFormat="1" x14ac:dyDescent="0.25"/>
    <row r="5136" s="40" customFormat="1" x14ac:dyDescent="0.25"/>
    <row r="5137" s="40" customFormat="1" x14ac:dyDescent="0.25"/>
    <row r="5138" s="40" customFormat="1" x14ac:dyDescent="0.25"/>
    <row r="5139" s="40" customFormat="1" x14ac:dyDescent="0.25"/>
    <row r="5140" s="40" customFormat="1" x14ac:dyDescent="0.25"/>
    <row r="5141" s="40" customFormat="1" x14ac:dyDescent="0.25"/>
    <row r="5142" s="40" customFormat="1" x14ac:dyDescent="0.25"/>
    <row r="5143" s="40" customFormat="1" x14ac:dyDescent="0.25"/>
    <row r="5144" s="40" customFormat="1" x14ac:dyDescent="0.25"/>
    <row r="5145" s="40" customFormat="1" x14ac:dyDescent="0.25"/>
    <row r="5146" s="40" customFormat="1" x14ac:dyDescent="0.25"/>
    <row r="5147" s="40" customFormat="1" x14ac:dyDescent="0.25"/>
    <row r="5148" s="40" customFormat="1" x14ac:dyDescent="0.25"/>
    <row r="5149" s="40" customFormat="1" x14ac:dyDescent="0.25"/>
    <row r="5150" s="40" customFormat="1" x14ac:dyDescent="0.25"/>
    <row r="5151" s="40" customFormat="1" x14ac:dyDescent="0.25"/>
    <row r="5152" s="40" customFormat="1" x14ac:dyDescent="0.25"/>
    <row r="5153" s="40" customFormat="1" x14ac:dyDescent="0.25"/>
    <row r="5154" s="40" customFormat="1" x14ac:dyDescent="0.25"/>
    <row r="5155" s="40" customFormat="1" x14ac:dyDescent="0.25"/>
    <row r="5156" s="40" customFormat="1" x14ac:dyDescent="0.25"/>
    <row r="5157" s="40" customFormat="1" x14ac:dyDescent="0.25"/>
    <row r="5158" s="40" customFormat="1" x14ac:dyDescent="0.25"/>
    <row r="5159" s="40" customFormat="1" x14ac:dyDescent="0.25"/>
    <row r="5160" s="40" customFormat="1" x14ac:dyDescent="0.25"/>
    <row r="5161" s="40" customFormat="1" x14ac:dyDescent="0.25"/>
    <row r="5162" s="40" customFormat="1" x14ac:dyDescent="0.25"/>
    <row r="5163" s="40" customFormat="1" x14ac:dyDescent="0.25"/>
    <row r="5164" s="40" customFormat="1" x14ac:dyDescent="0.25"/>
    <row r="5165" s="40" customFormat="1" x14ac:dyDescent="0.25"/>
    <row r="5166" s="40" customFormat="1" x14ac:dyDescent="0.25"/>
    <row r="5167" s="40" customFormat="1" x14ac:dyDescent="0.25"/>
    <row r="5168" s="40" customFormat="1" x14ac:dyDescent="0.25"/>
    <row r="5169" s="40" customFormat="1" x14ac:dyDescent="0.25"/>
    <row r="5170" s="40" customFormat="1" x14ac:dyDescent="0.25"/>
    <row r="5171" s="40" customFormat="1" x14ac:dyDescent="0.25"/>
    <row r="5172" s="40" customFormat="1" x14ac:dyDescent="0.25"/>
    <row r="5173" s="40" customFormat="1" x14ac:dyDescent="0.25"/>
    <row r="5174" s="40" customFormat="1" x14ac:dyDescent="0.25"/>
    <row r="5175" s="40" customFormat="1" x14ac:dyDescent="0.25"/>
    <row r="5176" s="40" customFormat="1" x14ac:dyDescent="0.25"/>
    <row r="5177" s="40" customFormat="1" x14ac:dyDescent="0.25"/>
    <row r="5178" s="40" customFormat="1" x14ac:dyDescent="0.25"/>
    <row r="5179" s="40" customFormat="1" x14ac:dyDescent="0.25"/>
    <row r="5180" s="40" customFormat="1" x14ac:dyDescent="0.25"/>
    <row r="5181" s="40" customFormat="1" x14ac:dyDescent="0.25"/>
    <row r="5182" s="40" customFormat="1" x14ac:dyDescent="0.25"/>
    <row r="5183" s="40" customFormat="1" x14ac:dyDescent="0.25"/>
    <row r="5184" s="40" customFormat="1" x14ac:dyDescent="0.25"/>
    <row r="5185" s="40" customFormat="1" x14ac:dyDescent="0.25"/>
    <row r="5186" s="40" customFormat="1" x14ac:dyDescent="0.25"/>
    <row r="5187" s="40" customFormat="1" x14ac:dyDescent="0.25"/>
    <row r="5188" s="40" customFormat="1" x14ac:dyDescent="0.25"/>
    <row r="5189" s="40" customFormat="1" x14ac:dyDescent="0.25"/>
    <row r="5190" s="40" customFormat="1" x14ac:dyDescent="0.25"/>
    <row r="5191" s="40" customFormat="1" x14ac:dyDescent="0.25"/>
    <row r="5192" s="40" customFormat="1" x14ac:dyDescent="0.25"/>
    <row r="5193" s="40" customFormat="1" x14ac:dyDescent="0.25"/>
    <row r="5194" s="40" customFormat="1" x14ac:dyDescent="0.25"/>
    <row r="5195" s="40" customFormat="1" x14ac:dyDescent="0.25"/>
    <row r="5196" s="40" customFormat="1" x14ac:dyDescent="0.25"/>
    <row r="5197" s="40" customFormat="1" x14ac:dyDescent="0.25"/>
    <row r="5198" s="40" customFormat="1" x14ac:dyDescent="0.25"/>
    <row r="5199" s="40" customFormat="1" x14ac:dyDescent="0.25"/>
    <row r="5200" s="40" customFormat="1" x14ac:dyDescent="0.25"/>
    <row r="5201" s="40" customFormat="1" x14ac:dyDescent="0.25"/>
    <row r="5202" s="40" customFormat="1" x14ac:dyDescent="0.25"/>
    <row r="5203" s="40" customFormat="1" x14ac:dyDescent="0.25"/>
    <row r="5204" s="40" customFormat="1" x14ac:dyDescent="0.25"/>
    <row r="5205" s="40" customFormat="1" x14ac:dyDescent="0.25"/>
    <row r="5206" s="40" customFormat="1" x14ac:dyDescent="0.25"/>
    <row r="5207" s="40" customFormat="1" x14ac:dyDescent="0.25"/>
    <row r="5208" s="40" customFormat="1" x14ac:dyDescent="0.25"/>
    <row r="5209" s="40" customFormat="1" x14ac:dyDescent="0.25"/>
    <row r="5210" s="40" customFormat="1" x14ac:dyDescent="0.25"/>
    <row r="5211" s="40" customFormat="1" x14ac:dyDescent="0.25"/>
    <row r="5212" s="40" customFormat="1" x14ac:dyDescent="0.25"/>
    <row r="5213" s="40" customFormat="1" x14ac:dyDescent="0.25"/>
    <row r="5214" s="40" customFormat="1" x14ac:dyDescent="0.25"/>
    <row r="5215" s="40" customFormat="1" x14ac:dyDescent="0.25"/>
    <row r="5216" s="40" customFormat="1" x14ac:dyDescent="0.25"/>
    <row r="5217" s="40" customFormat="1" x14ac:dyDescent="0.25"/>
    <row r="5218" s="40" customFormat="1" x14ac:dyDescent="0.25"/>
    <row r="5219" s="40" customFormat="1" x14ac:dyDescent="0.25"/>
    <row r="5220" s="40" customFormat="1" x14ac:dyDescent="0.25"/>
    <row r="5221" s="40" customFormat="1" x14ac:dyDescent="0.25"/>
    <row r="5222" s="40" customFormat="1" x14ac:dyDescent="0.25"/>
    <row r="5223" s="40" customFormat="1" x14ac:dyDescent="0.25"/>
    <row r="5224" s="40" customFormat="1" x14ac:dyDescent="0.25"/>
    <row r="5225" s="40" customFormat="1" x14ac:dyDescent="0.25"/>
    <row r="5226" s="40" customFormat="1" x14ac:dyDescent="0.25"/>
    <row r="5227" s="40" customFormat="1" x14ac:dyDescent="0.25"/>
    <row r="5228" s="40" customFormat="1" x14ac:dyDescent="0.25"/>
    <row r="5229" s="40" customFormat="1" x14ac:dyDescent="0.25"/>
    <row r="5230" s="40" customFormat="1" x14ac:dyDescent="0.25"/>
    <row r="5231" s="40" customFormat="1" x14ac:dyDescent="0.25"/>
    <row r="5232" s="40" customFormat="1" x14ac:dyDescent="0.25"/>
    <row r="5233" s="40" customFormat="1" x14ac:dyDescent="0.25"/>
    <row r="5234" s="40" customFormat="1" x14ac:dyDescent="0.25"/>
    <row r="5235" s="40" customFormat="1" x14ac:dyDescent="0.25"/>
    <row r="5236" s="40" customFormat="1" x14ac:dyDescent="0.25"/>
    <row r="5237" s="40" customFormat="1" x14ac:dyDescent="0.25"/>
    <row r="5238" s="40" customFormat="1" x14ac:dyDescent="0.25"/>
    <row r="5239" s="40" customFormat="1" x14ac:dyDescent="0.25"/>
    <row r="5240" s="40" customFormat="1" x14ac:dyDescent="0.25"/>
    <row r="5241" s="40" customFormat="1" x14ac:dyDescent="0.25"/>
    <row r="5242" s="40" customFormat="1" x14ac:dyDescent="0.25"/>
    <row r="5243" s="40" customFormat="1" x14ac:dyDescent="0.25"/>
    <row r="5244" s="40" customFormat="1" x14ac:dyDescent="0.25"/>
    <row r="5245" s="40" customFormat="1" x14ac:dyDescent="0.25"/>
    <row r="5246" s="40" customFormat="1" x14ac:dyDescent="0.25"/>
    <row r="5247" s="40" customFormat="1" x14ac:dyDescent="0.25"/>
    <row r="5248" s="40" customFormat="1" x14ac:dyDescent="0.25"/>
    <row r="5249" s="40" customFormat="1" x14ac:dyDescent="0.25"/>
    <row r="5250" s="40" customFormat="1" x14ac:dyDescent="0.25"/>
    <row r="5251" s="40" customFormat="1" x14ac:dyDescent="0.25"/>
    <row r="5252" s="40" customFormat="1" x14ac:dyDescent="0.25"/>
    <row r="5253" s="40" customFormat="1" x14ac:dyDescent="0.25"/>
    <row r="5254" s="40" customFormat="1" x14ac:dyDescent="0.25"/>
    <row r="5255" s="40" customFormat="1" x14ac:dyDescent="0.25"/>
    <row r="5256" s="40" customFormat="1" x14ac:dyDescent="0.25"/>
    <row r="5257" s="40" customFormat="1" x14ac:dyDescent="0.25"/>
    <row r="5258" s="40" customFormat="1" x14ac:dyDescent="0.25"/>
    <row r="5259" s="40" customFormat="1" x14ac:dyDescent="0.25"/>
    <row r="5260" s="40" customFormat="1" x14ac:dyDescent="0.25"/>
    <row r="5261" s="40" customFormat="1" x14ac:dyDescent="0.25"/>
    <row r="5262" s="40" customFormat="1" x14ac:dyDescent="0.25"/>
    <row r="5263" s="40" customFormat="1" x14ac:dyDescent="0.25"/>
    <row r="5264" s="40" customFormat="1" x14ac:dyDescent="0.25"/>
    <row r="5265" s="40" customFormat="1" x14ac:dyDescent="0.25"/>
    <row r="5266" s="40" customFormat="1" x14ac:dyDescent="0.25"/>
    <row r="5267" s="40" customFormat="1" x14ac:dyDescent="0.25"/>
    <row r="5268" s="40" customFormat="1" x14ac:dyDescent="0.25"/>
    <row r="5269" s="40" customFormat="1" x14ac:dyDescent="0.25"/>
    <row r="5270" s="40" customFormat="1" x14ac:dyDescent="0.25"/>
    <row r="5271" s="40" customFormat="1" x14ac:dyDescent="0.25"/>
    <row r="5272" s="40" customFormat="1" x14ac:dyDescent="0.25"/>
    <row r="5273" s="40" customFormat="1" x14ac:dyDescent="0.25"/>
    <row r="5274" s="40" customFormat="1" x14ac:dyDescent="0.25"/>
    <row r="5275" s="40" customFormat="1" x14ac:dyDescent="0.25"/>
    <row r="5276" s="40" customFormat="1" x14ac:dyDescent="0.25"/>
    <row r="5277" s="40" customFormat="1" x14ac:dyDescent="0.25"/>
    <row r="5278" s="40" customFormat="1" x14ac:dyDescent="0.25"/>
    <row r="5279" s="40" customFormat="1" x14ac:dyDescent="0.25"/>
    <row r="5280" s="40" customFormat="1" x14ac:dyDescent="0.25"/>
    <row r="5281" s="40" customFormat="1" x14ac:dyDescent="0.25"/>
    <row r="5282" s="40" customFormat="1" x14ac:dyDescent="0.25"/>
    <row r="5283" s="40" customFormat="1" x14ac:dyDescent="0.25"/>
    <row r="5284" s="40" customFormat="1" x14ac:dyDescent="0.25"/>
    <row r="5285" s="40" customFormat="1" x14ac:dyDescent="0.25"/>
    <row r="5286" s="40" customFormat="1" x14ac:dyDescent="0.25"/>
    <row r="5287" s="40" customFormat="1" x14ac:dyDescent="0.25"/>
    <row r="5288" s="40" customFormat="1" x14ac:dyDescent="0.25"/>
    <row r="5289" s="40" customFormat="1" x14ac:dyDescent="0.25"/>
    <row r="5290" s="40" customFormat="1" x14ac:dyDescent="0.25"/>
    <row r="5291" s="40" customFormat="1" x14ac:dyDescent="0.25"/>
    <row r="5292" s="40" customFormat="1" x14ac:dyDescent="0.25"/>
    <row r="5293" s="40" customFormat="1" x14ac:dyDescent="0.25"/>
    <row r="5294" s="40" customFormat="1" x14ac:dyDescent="0.25"/>
    <row r="5295" s="40" customFormat="1" x14ac:dyDescent="0.25"/>
    <row r="5296" s="40" customFormat="1" x14ac:dyDescent="0.25"/>
    <row r="5297" s="40" customFormat="1" x14ac:dyDescent="0.25"/>
    <row r="5298" s="40" customFormat="1" x14ac:dyDescent="0.25"/>
    <row r="5299" s="40" customFormat="1" x14ac:dyDescent="0.25"/>
    <row r="5300" s="40" customFormat="1" x14ac:dyDescent="0.25"/>
    <row r="5301" s="40" customFormat="1" x14ac:dyDescent="0.25"/>
    <row r="5302" s="40" customFormat="1" x14ac:dyDescent="0.25"/>
    <row r="5303" s="40" customFormat="1" x14ac:dyDescent="0.25"/>
    <row r="5304" s="40" customFormat="1" x14ac:dyDescent="0.25"/>
    <row r="5305" s="40" customFormat="1" x14ac:dyDescent="0.25"/>
    <row r="5306" s="40" customFormat="1" x14ac:dyDescent="0.25"/>
    <row r="5307" s="40" customFormat="1" x14ac:dyDescent="0.25"/>
    <row r="5308" s="40" customFormat="1" x14ac:dyDescent="0.25"/>
    <row r="5309" s="40" customFormat="1" x14ac:dyDescent="0.25"/>
    <row r="5310" s="40" customFormat="1" x14ac:dyDescent="0.25"/>
    <row r="5311" s="40" customFormat="1" x14ac:dyDescent="0.25"/>
    <row r="5312" s="40" customFormat="1" x14ac:dyDescent="0.25"/>
    <row r="5313" s="40" customFormat="1" x14ac:dyDescent="0.25"/>
    <row r="5314" s="40" customFormat="1" x14ac:dyDescent="0.25"/>
    <row r="5315" s="40" customFormat="1" x14ac:dyDescent="0.25"/>
    <row r="5316" s="40" customFormat="1" x14ac:dyDescent="0.25"/>
    <row r="5317" s="40" customFormat="1" x14ac:dyDescent="0.25"/>
    <row r="5318" s="40" customFormat="1" x14ac:dyDescent="0.25"/>
    <row r="5319" s="40" customFormat="1" x14ac:dyDescent="0.25"/>
    <row r="5320" s="40" customFormat="1" x14ac:dyDescent="0.25"/>
    <row r="5321" s="40" customFormat="1" x14ac:dyDescent="0.25"/>
    <row r="5322" s="40" customFormat="1" x14ac:dyDescent="0.25"/>
    <row r="5323" s="40" customFormat="1" x14ac:dyDescent="0.25"/>
    <row r="5324" s="40" customFormat="1" x14ac:dyDescent="0.25"/>
    <row r="5325" s="40" customFormat="1" x14ac:dyDescent="0.25"/>
    <row r="5326" s="40" customFormat="1" x14ac:dyDescent="0.25"/>
    <row r="5327" s="40" customFormat="1" x14ac:dyDescent="0.25"/>
    <row r="5328" s="40" customFormat="1" x14ac:dyDescent="0.25"/>
    <row r="5329" s="40" customFormat="1" x14ac:dyDescent="0.25"/>
    <row r="5330" s="40" customFormat="1" x14ac:dyDescent="0.25"/>
    <row r="5331" s="40" customFormat="1" x14ac:dyDescent="0.25"/>
    <row r="5332" s="40" customFormat="1" x14ac:dyDescent="0.25"/>
    <row r="5333" s="40" customFormat="1" x14ac:dyDescent="0.25"/>
    <row r="5334" s="40" customFormat="1" x14ac:dyDescent="0.25"/>
    <row r="5335" s="40" customFormat="1" x14ac:dyDescent="0.25"/>
    <row r="5336" s="40" customFormat="1" x14ac:dyDescent="0.25"/>
    <row r="5337" s="40" customFormat="1" x14ac:dyDescent="0.25"/>
    <row r="5338" s="40" customFormat="1" x14ac:dyDescent="0.25"/>
    <row r="5339" s="40" customFormat="1" x14ac:dyDescent="0.25"/>
    <row r="5340" s="40" customFormat="1" x14ac:dyDescent="0.25"/>
    <row r="5341" s="40" customFormat="1" x14ac:dyDescent="0.25"/>
    <row r="5342" s="40" customFormat="1" x14ac:dyDescent="0.25"/>
    <row r="5343" s="40" customFormat="1" x14ac:dyDescent="0.25"/>
    <row r="5344" s="40" customFormat="1" x14ac:dyDescent="0.25"/>
    <row r="5345" s="40" customFormat="1" x14ac:dyDescent="0.25"/>
    <row r="5346" s="40" customFormat="1" x14ac:dyDescent="0.25"/>
    <row r="5347" s="40" customFormat="1" x14ac:dyDescent="0.25"/>
    <row r="5348" s="40" customFormat="1" x14ac:dyDescent="0.25"/>
    <row r="5349" s="40" customFormat="1" x14ac:dyDescent="0.25"/>
    <row r="5350" s="40" customFormat="1" x14ac:dyDescent="0.25"/>
    <row r="5351" s="40" customFormat="1" x14ac:dyDescent="0.25"/>
    <row r="5352" s="40" customFormat="1" x14ac:dyDescent="0.25"/>
    <row r="5353" s="40" customFormat="1" x14ac:dyDescent="0.25"/>
    <row r="5354" s="40" customFormat="1" x14ac:dyDescent="0.25"/>
    <row r="5355" s="40" customFormat="1" x14ac:dyDescent="0.25"/>
    <row r="5356" s="40" customFormat="1" x14ac:dyDescent="0.25"/>
    <row r="5357" s="40" customFormat="1" x14ac:dyDescent="0.25"/>
    <row r="5358" s="40" customFormat="1" x14ac:dyDescent="0.25"/>
    <row r="5359" s="40" customFormat="1" x14ac:dyDescent="0.25"/>
    <row r="5360" s="40" customFormat="1" x14ac:dyDescent="0.25"/>
    <row r="5361" s="40" customFormat="1" x14ac:dyDescent="0.25"/>
    <row r="5362" s="40" customFormat="1" x14ac:dyDescent="0.25"/>
    <row r="5363" s="40" customFormat="1" x14ac:dyDescent="0.25"/>
    <row r="5364" s="40" customFormat="1" x14ac:dyDescent="0.25"/>
    <row r="5365" s="40" customFormat="1" x14ac:dyDescent="0.25"/>
    <row r="5366" s="40" customFormat="1" x14ac:dyDescent="0.25"/>
    <row r="5367" s="40" customFormat="1" x14ac:dyDescent="0.25"/>
    <row r="5368" s="40" customFormat="1" x14ac:dyDescent="0.25"/>
    <row r="5369" s="40" customFormat="1" x14ac:dyDescent="0.25"/>
    <row r="5370" s="40" customFormat="1" x14ac:dyDescent="0.25"/>
    <row r="5371" s="40" customFormat="1" x14ac:dyDescent="0.25"/>
    <row r="5372" s="40" customFormat="1" x14ac:dyDescent="0.25"/>
    <row r="5373" s="40" customFormat="1" x14ac:dyDescent="0.25"/>
    <row r="5374" s="40" customFormat="1" x14ac:dyDescent="0.25"/>
    <row r="5375" s="40" customFormat="1" x14ac:dyDescent="0.25"/>
    <row r="5376" s="40" customFormat="1" x14ac:dyDescent="0.25"/>
    <row r="5377" s="40" customFormat="1" x14ac:dyDescent="0.25"/>
    <row r="5378" s="40" customFormat="1" x14ac:dyDescent="0.25"/>
    <row r="5379" s="40" customFormat="1" x14ac:dyDescent="0.25"/>
    <row r="5380" s="40" customFormat="1" x14ac:dyDescent="0.25"/>
    <row r="5381" s="40" customFormat="1" x14ac:dyDescent="0.25"/>
    <row r="5382" s="40" customFormat="1" x14ac:dyDescent="0.25"/>
    <row r="5383" s="40" customFormat="1" x14ac:dyDescent="0.25"/>
    <row r="5384" s="40" customFormat="1" x14ac:dyDescent="0.25"/>
    <row r="5385" s="40" customFormat="1" x14ac:dyDescent="0.25"/>
    <row r="5386" s="40" customFormat="1" x14ac:dyDescent="0.25"/>
    <row r="5387" s="40" customFormat="1" x14ac:dyDescent="0.25"/>
    <row r="5388" s="40" customFormat="1" x14ac:dyDescent="0.25"/>
    <row r="5389" s="40" customFormat="1" x14ac:dyDescent="0.25"/>
    <row r="5390" s="40" customFormat="1" x14ac:dyDescent="0.25"/>
    <row r="5391" s="40" customFormat="1" x14ac:dyDescent="0.25"/>
    <row r="5392" s="40" customFormat="1" x14ac:dyDescent="0.25"/>
    <row r="5393" s="40" customFormat="1" x14ac:dyDescent="0.25"/>
    <row r="5394" s="40" customFormat="1" x14ac:dyDescent="0.25"/>
    <row r="5395" s="40" customFormat="1" x14ac:dyDescent="0.25"/>
    <row r="5396" s="40" customFormat="1" x14ac:dyDescent="0.25"/>
    <row r="5397" s="40" customFormat="1" x14ac:dyDescent="0.25"/>
    <row r="5398" s="40" customFormat="1" x14ac:dyDescent="0.25"/>
    <row r="5399" s="40" customFormat="1" x14ac:dyDescent="0.25"/>
    <row r="5400" s="40" customFormat="1" x14ac:dyDescent="0.25"/>
    <row r="5401" s="40" customFormat="1" x14ac:dyDescent="0.25"/>
    <row r="5402" s="40" customFormat="1" x14ac:dyDescent="0.25"/>
    <row r="5403" s="40" customFormat="1" x14ac:dyDescent="0.25"/>
    <row r="5404" s="40" customFormat="1" x14ac:dyDescent="0.25"/>
    <row r="5405" s="40" customFormat="1" x14ac:dyDescent="0.25"/>
    <row r="5406" s="40" customFormat="1" x14ac:dyDescent="0.25"/>
    <row r="5407" s="40" customFormat="1" x14ac:dyDescent="0.25"/>
    <row r="5408" s="40" customFormat="1" x14ac:dyDescent="0.25"/>
    <row r="5409" s="40" customFormat="1" x14ac:dyDescent="0.25"/>
    <row r="5410" s="40" customFormat="1" x14ac:dyDescent="0.25"/>
    <row r="5411" s="40" customFormat="1" x14ac:dyDescent="0.25"/>
    <row r="5412" s="40" customFormat="1" x14ac:dyDescent="0.25"/>
    <row r="5413" s="40" customFormat="1" x14ac:dyDescent="0.25"/>
    <row r="5414" s="40" customFormat="1" x14ac:dyDescent="0.25"/>
    <row r="5415" s="40" customFormat="1" x14ac:dyDescent="0.25"/>
    <row r="5416" s="40" customFormat="1" x14ac:dyDescent="0.25"/>
    <row r="5417" s="40" customFormat="1" x14ac:dyDescent="0.25"/>
    <row r="5418" s="40" customFormat="1" x14ac:dyDescent="0.25"/>
    <row r="5419" s="40" customFormat="1" x14ac:dyDescent="0.25"/>
    <row r="5420" s="40" customFormat="1" x14ac:dyDescent="0.25"/>
    <row r="5421" s="40" customFormat="1" x14ac:dyDescent="0.25"/>
    <row r="5422" s="40" customFormat="1" x14ac:dyDescent="0.25"/>
    <row r="5423" s="40" customFormat="1" x14ac:dyDescent="0.25"/>
    <row r="5424" s="40" customFormat="1" x14ac:dyDescent="0.25"/>
    <row r="5425" s="40" customFormat="1" x14ac:dyDescent="0.25"/>
    <row r="5426" s="40" customFormat="1" x14ac:dyDescent="0.25"/>
    <row r="5427" s="40" customFormat="1" x14ac:dyDescent="0.25"/>
    <row r="5428" s="40" customFormat="1" x14ac:dyDescent="0.25"/>
    <row r="5429" s="40" customFormat="1" x14ac:dyDescent="0.25"/>
    <row r="5430" s="40" customFormat="1" x14ac:dyDescent="0.25"/>
    <row r="5431" s="40" customFormat="1" x14ac:dyDescent="0.25"/>
    <row r="5432" s="40" customFormat="1" x14ac:dyDescent="0.25"/>
    <row r="5433" s="40" customFormat="1" x14ac:dyDescent="0.25"/>
    <row r="5434" s="40" customFormat="1" x14ac:dyDescent="0.25"/>
    <row r="5435" s="40" customFormat="1" x14ac:dyDescent="0.25"/>
    <row r="5436" s="40" customFormat="1" x14ac:dyDescent="0.25"/>
    <row r="5437" s="40" customFormat="1" x14ac:dyDescent="0.25"/>
    <row r="5438" s="40" customFormat="1" x14ac:dyDescent="0.25"/>
    <row r="5439" s="40" customFormat="1" x14ac:dyDescent="0.25"/>
    <row r="5440" s="40" customFormat="1" x14ac:dyDescent="0.25"/>
    <row r="5441" s="40" customFormat="1" x14ac:dyDescent="0.25"/>
    <row r="5442" s="40" customFormat="1" x14ac:dyDescent="0.25"/>
    <row r="5443" s="40" customFormat="1" x14ac:dyDescent="0.25"/>
    <row r="5444" s="40" customFormat="1" x14ac:dyDescent="0.25"/>
    <row r="5445" s="40" customFormat="1" x14ac:dyDescent="0.25"/>
    <row r="5446" s="40" customFormat="1" x14ac:dyDescent="0.25"/>
    <row r="5447" s="40" customFormat="1" x14ac:dyDescent="0.25"/>
    <row r="5448" s="40" customFormat="1" x14ac:dyDescent="0.25"/>
    <row r="5449" s="40" customFormat="1" x14ac:dyDescent="0.25"/>
    <row r="5450" s="40" customFormat="1" x14ac:dyDescent="0.25"/>
    <row r="5451" s="40" customFormat="1" x14ac:dyDescent="0.25"/>
    <row r="5452" s="40" customFormat="1" x14ac:dyDescent="0.25"/>
    <row r="5453" s="40" customFormat="1" x14ac:dyDescent="0.25"/>
    <row r="5454" s="40" customFormat="1" x14ac:dyDescent="0.25"/>
    <row r="5455" s="40" customFormat="1" x14ac:dyDescent="0.25"/>
    <row r="5456" s="40" customFormat="1" x14ac:dyDescent="0.25"/>
    <row r="5457" s="40" customFormat="1" x14ac:dyDescent="0.25"/>
    <row r="5458" s="40" customFormat="1" x14ac:dyDescent="0.25"/>
    <row r="5459" s="40" customFormat="1" x14ac:dyDescent="0.25"/>
    <row r="5460" s="40" customFormat="1" x14ac:dyDescent="0.25"/>
    <row r="5461" s="40" customFormat="1" x14ac:dyDescent="0.25"/>
    <row r="5462" s="40" customFormat="1" x14ac:dyDescent="0.25"/>
    <row r="5463" s="40" customFormat="1" x14ac:dyDescent="0.25"/>
    <row r="5464" s="40" customFormat="1" x14ac:dyDescent="0.25"/>
    <row r="5465" s="40" customFormat="1" x14ac:dyDescent="0.25"/>
    <row r="5466" s="40" customFormat="1" x14ac:dyDescent="0.25"/>
    <row r="5467" s="40" customFormat="1" x14ac:dyDescent="0.25"/>
    <row r="5468" s="40" customFormat="1" x14ac:dyDescent="0.25"/>
    <row r="5469" s="40" customFormat="1" x14ac:dyDescent="0.25"/>
    <row r="5470" s="40" customFormat="1" x14ac:dyDescent="0.25"/>
    <row r="5471" s="40" customFormat="1" x14ac:dyDescent="0.25"/>
    <row r="5472" s="40" customFormat="1" x14ac:dyDescent="0.25"/>
    <row r="5473" s="40" customFormat="1" x14ac:dyDescent="0.25"/>
    <row r="5474" s="40" customFormat="1" x14ac:dyDescent="0.25"/>
    <row r="5475" s="40" customFormat="1" x14ac:dyDescent="0.25"/>
    <row r="5476" s="40" customFormat="1" x14ac:dyDescent="0.25"/>
    <row r="5477" s="40" customFormat="1" x14ac:dyDescent="0.25"/>
    <row r="5478" s="40" customFormat="1" x14ac:dyDescent="0.25"/>
    <row r="5479" s="40" customFormat="1" x14ac:dyDescent="0.25"/>
    <row r="5480" s="40" customFormat="1" x14ac:dyDescent="0.25"/>
    <row r="5481" s="40" customFormat="1" x14ac:dyDescent="0.25"/>
    <row r="5482" s="40" customFormat="1" x14ac:dyDescent="0.25"/>
    <row r="5483" s="40" customFormat="1" x14ac:dyDescent="0.25"/>
    <row r="5484" s="40" customFormat="1" x14ac:dyDescent="0.25"/>
    <row r="5485" s="40" customFormat="1" x14ac:dyDescent="0.25"/>
    <row r="5486" s="40" customFormat="1" x14ac:dyDescent="0.25"/>
    <row r="5487" s="40" customFormat="1" x14ac:dyDescent="0.25"/>
    <row r="5488" s="40" customFormat="1" x14ac:dyDescent="0.25"/>
    <row r="5489" s="40" customFormat="1" x14ac:dyDescent="0.25"/>
    <row r="5490" s="40" customFormat="1" x14ac:dyDescent="0.25"/>
    <row r="5491" s="40" customFormat="1" x14ac:dyDescent="0.25"/>
    <row r="5492" s="40" customFormat="1" x14ac:dyDescent="0.25"/>
    <row r="5493" s="40" customFormat="1" x14ac:dyDescent="0.25"/>
    <row r="5494" s="40" customFormat="1" x14ac:dyDescent="0.25"/>
    <row r="5495" s="40" customFormat="1" x14ac:dyDescent="0.25"/>
    <row r="5496" s="40" customFormat="1" x14ac:dyDescent="0.25"/>
    <row r="5497" s="40" customFormat="1" x14ac:dyDescent="0.25"/>
    <row r="5498" s="40" customFormat="1" x14ac:dyDescent="0.25"/>
    <row r="5499" s="40" customFormat="1" x14ac:dyDescent="0.25"/>
    <row r="5500" s="40" customFormat="1" x14ac:dyDescent="0.25"/>
    <row r="5501" s="40" customFormat="1" x14ac:dyDescent="0.25"/>
    <row r="5502" s="40" customFormat="1" x14ac:dyDescent="0.25"/>
    <row r="5503" s="40" customFormat="1" x14ac:dyDescent="0.25"/>
    <row r="5504" s="40" customFormat="1" x14ac:dyDescent="0.25"/>
    <row r="5505" s="40" customFormat="1" x14ac:dyDescent="0.25"/>
    <row r="5506" s="40" customFormat="1" x14ac:dyDescent="0.25"/>
    <row r="5507" s="40" customFormat="1" x14ac:dyDescent="0.25"/>
    <row r="5508" s="40" customFormat="1" x14ac:dyDescent="0.25"/>
    <row r="5509" s="40" customFormat="1" x14ac:dyDescent="0.25"/>
    <row r="5510" s="40" customFormat="1" x14ac:dyDescent="0.25"/>
    <row r="5511" s="40" customFormat="1" x14ac:dyDescent="0.25"/>
    <row r="5512" s="40" customFormat="1" x14ac:dyDescent="0.25"/>
    <row r="5513" s="40" customFormat="1" x14ac:dyDescent="0.25"/>
    <row r="5514" s="40" customFormat="1" x14ac:dyDescent="0.25"/>
    <row r="5515" s="40" customFormat="1" x14ac:dyDescent="0.25"/>
    <row r="5516" s="40" customFormat="1" x14ac:dyDescent="0.25"/>
    <row r="5517" s="40" customFormat="1" x14ac:dyDescent="0.25"/>
    <row r="5518" s="40" customFormat="1" x14ac:dyDescent="0.25"/>
    <row r="5519" s="40" customFormat="1" x14ac:dyDescent="0.25"/>
    <row r="5520" s="40" customFormat="1" x14ac:dyDescent="0.25"/>
    <row r="5521" s="40" customFormat="1" x14ac:dyDescent="0.25"/>
    <row r="5522" s="40" customFormat="1" x14ac:dyDescent="0.25"/>
    <row r="5523" s="40" customFormat="1" x14ac:dyDescent="0.25"/>
    <row r="5524" s="40" customFormat="1" x14ac:dyDescent="0.25"/>
    <row r="5525" s="40" customFormat="1" x14ac:dyDescent="0.25"/>
    <row r="5526" s="40" customFormat="1" x14ac:dyDescent="0.25"/>
    <row r="5527" s="40" customFormat="1" x14ac:dyDescent="0.25"/>
    <row r="5528" s="40" customFormat="1" x14ac:dyDescent="0.25"/>
    <row r="5529" s="40" customFormat="1" x14ac:dyDescent="0.25"/>
    <row r="5530" s="40" customFormat="1" x14ac:dyDescent="0.25"/>
    <row r="5531" s="40" customFormat="1" x14ac:dyDescent="0.25"/>
    <row r="5532" s="40" customFormat="1" x14ac:dyDescent="0.25"/>
    <row r="5533" s="40" customFormat="1" x14ac:dyDescent="0.25"/>
    <row r="5534" s="40" customFormat="1" x14ac:dyDescent="0.25"/>
    <row r="5535" s="40" customFormat="1" x14ac:dyDescent="0.25"/>
    <row r="5536" s="40" customFormat="1" x14ac:dyDescent="0.25"/>
    <row r="5537" s="40" customFormat="1" x14ac:dyDescent="0.25"/>
    <row r="5538" s="40" customFormat="1" x14ac:dyDescent="0.25"/>
    <row r="5539" s="40" customFormat="1" x14ac:dyDescent="0.25"/>
    <row r="5540" s="40" customFormat="1" x14ac:dyDescent="0.25"/>
    <row r="5541" s="40" customFormat="1" x14ac:dyDescent="0.25"/>
    <row r="5542" s="40" customFormat="1" x14ac:dyDescent="0.25"/>
    <row r="5543" s="40" customFormat="1" x14ac:dyDescent="0.25"/>
    <row r="5544" s="40" customFormat="1" x14ac:dyDescent="0.25"/>
    <row r="5545" s="40" customFormat="1" x14ac:dyDescent="0.25"/>
    <row r="5546" s="40" customFormat="1" x14ac:dyDescent="0.25"/>
    <row r="5547" s="40" customFormat="1" x14ac:dyDescent="0.25"/>
    <row r="5548" s="40" customFormat="1" x14ac:dyDescent="0.25"/>
    <row r="5549" s="40" customFormat="1" x14ac:dyDescent="0.25"/>
    <row r="5550" s="40" customFormat="1" x14ac:dyDescent="0.25"/>
    <row r="5551" s="40" customFormat="1" x14ac:dyDescent="0.25"/>
    <row r="5552" s="40" customFormat="1" x14ac:dyDescent="0.25"/>
    <row r="5553" s="40" customFormat="1" x14ac:dyDescent="0.25"/>
    <row r="5554" s="40" customFormat="1" x14ac:dyDescent="0.25"/>
    <row r="5555" s="40" customFormat="1" x14ac:dyDescent="0.25"/>
    <row r="5556" s="40" customFormat="1" x14ac:dyDescent="0.25"/>
    <row r="5557" s="40" customFormat="1" x14ac:dyDescent="0.25"/>
    <row r="5558" s="40" customFormat="1" x14ac:dyDescent="0.25"/>
    <row r="5559" s="40" customFormat="1" x14ac:dyDescent="0.25"/>
    <row r="5560" s="40" customFormat="1" x14ac:dyDescent="0.25"/>
    <row r="5561" s="40" customFormat="1" x14ac:dyDescent="0.25"/>
    <row r="5562" s="40" customFormat="1" x14ac:dyDescent="0.25"/>
    <row r="5563" s="40" customFormat="1" x14ac:dyDescent="0.25"/>
    <row r="5564" s="40" customFormat="1" x14ac:dyDescent="0.25"/>
    <row r="5565" s="40" customFormat="1" x14ac:dyDescent="0.25"/>
    <row r="5566" s="40" customFormat="1" x14ac:dyDescent="0.25"/>
    <row r="5567" s="40" customFormat="1" x14ac:dyDescent="0.25"/>
    <row r="5568" s="40" customFormat="1" x14ac:dyDescent="0.25"/>
    <row r="5569" s="40" customFormat="1" x14ac:dyDescent="0.25"/>
    <row r="5570" s="40" customFormat="1" x14ac:dyDescent="0.25"/>
    <row r="5571" s="40" customFormat="1" x14ac:dyDescent="0.25"/>
    <row r="5572" s="40" customFormat="1" x14ac:dyDescent="0.25"/>
    <row r="5573" s="40" customFormat="1" x14ac:dyDescent="0.25"/>
    <row r="5574" s="40" customFormat="1" x14ac:dyDescent="0.25"/>
    <row r="5575" s="40" customFormat="1" x14ac:dyDescent="0.25"/>
    <row r="5576" s="40" customFormat="1" x14ac:dyDescent="0.25"/>
    <row r="5577" s="40" customFormat="1" x14ac:dyDescent="0.25"/>
    <row r="5578" s="40" customFormat="1" x14ac:dyDescent="0.25"/>
    <row r="5579" s="40" customFormat="1" x14ac:dyDescent="0.25"/>
    <row r="5580" s="40" customFormat="1" x14ac:dyDescent="0.25"/>
    <row r="5581" s="40" customFormat="1" x14ac:dyDescent="0.25"/>
    <row r="5582" s="40" customFormat="1" x14ac:dyDescent="0.25"/>
    <row r="5583" s="40" customFormat="1" x14ac:dyDescent="0.25"/>
    <row r="5584" s="40" customFormat="1" x14ac:dyDescent="0.25"/>
    <row r="5585" s="40" customFormat="1" x14ac:dyDescent="0.25"/>
    <row r="5586" s="40" customFormat="1" x14ac:dyDescent="0.25"/>
    <row r="5587" s="40" customFormat="1" x14ac:dyDescent="0.25"/>
    <row r="5588" s="40" customFormat="1" x14ac:dyDescent="0.25"/>
    <row r="5589" s="40" customFormat="1" x14ac:dyDescent="0.25"/>
    <row r="5590" s="40" customFormat="1" x14ac:dyDescent="0.25"/>
    <row r="5591" s="40" customFormat="1" x14ac:dyDescent="0.25"/>
    <row r="5592" s="40" customFormat="1" x14ac:dyDescent="0.25"/>
    <row r="5593" s="40" customFormat="1" x14ac:dyDescent="0.25"/>
    <row r="5594" s="40" customFormat="1" x14ac:dyDescent="0.25"/>
    <row r="5595" s="40" customFormat="1" x14ac:dyDescent="0.25"/>
    <row r="5596" s="40" customFormat="1" x14ac:dyDescent="0.25"/>
    <row r="5597" s="40" customFormat="1" x14ac:dyDescent="0.25"/>
    <row r="5598" s="40" customFormat="1" x14ac:dyDescent="0.25"/>
    <row r="5599" s="40" customFormat="1" x14ac:dyDescent="0.25"/>
    <row r="5600" s="40" customFormat="1" x14ac:dyDescent="0.25"/>
    <row r="5601" s="40" customFormat="1" x14ac:dyDescent="0.25"/>
    <row r="5602" s="40" customFormat="1" x14ac:dyDescent="0.25"/>
    <row r="5603" s="40" customFormat="1" x14ac:dyDescent="0.25"/>
    <row r="5604" s="40" customFormat="1" x14ac:dyDescent="0.25"/>
    <row r="5605" s="40" customFormat="1" x14ac:dyDescent="0.25"/>
    <row r="5606" s="40" customFormat="1" x14ac:dyDescent="0.25"/>
    <row r="5607" s="40" customFormat="1" x14ac:dyDescent="0.25"/>
    <row r="5608" s="40" customFormat="1" x14ac:dyDescent="0.25"/>
    <row r="5609" s="40" customFormat="1" x14ac:dyDescent="0.25"/>
    <row r="5610" s="40" customFormat="1" x14ac:dyDescent="0.25"/>
    <row r="5611" s="40" customFormat="1" x14ac:dyDescent="0.25"/>
    <row r="5612" s="40" customFormat="1" x14ac:dyDescent="0.25"/>
    <row r="5613" s="40" customFormat="1" x14ac:dyDescent="0.25"/>
    <row r="5614" s="40" customFormat="1" x14ac:dyDescent="0.25"/>
    <row r="5615" s="40" customFormat="1" x14ac:dyDescent="0.25"/>
    <row r="5616" s="40" customFormat="1" x14ac:dyDescent="0.25"/>
    <row r="5617" s="40" customFormat="1" x14ac:dyDescent="0.25"/>
    <row r="5618" s="40" customFormat="1" x14ac:dyDescent="0.25"/>
    <row r="5619" s="40" customFormat="1" x14ac:dyDescent="0.25"/>
    <row r="5620" s="40" customFormat="1" x14ac:dyDescent="0.25"/>
    <row r="5621" s="40" customFormat="1" x14ac:dyDescent="0.25"/>
    <row r="5622" s="40" customFormat="1" x14ac:dyDescent="0.25"/>
    <row r="5623" s="40" customFormat="1" x14ac:dyDescent="0.25"/>
    <row r="5624" s="40" customFormat="1" x14ac:dyDescent="0.25"/>
    <row r="5625" s="40" customFormat="1" x14ac:dyDescent="0.25"/>
    <row r="5626" s="40" customFormat="1" x14ac:dyDescent="0.25"/>
    <row r="5627" s="40" customFormat="1" x14ac:dyDescent="0.25"/>
    <row r="5628" s="40" customFormat="1" x14ac:dyDescent="0.25"/>
    <row r="5629" s="40" customFormat="1" x14ac:dyDescent="0.25"/>
    <row r="5630" s="40" customFormat="1" x14ac:dyDescent="0.25"/>
    <row r="5631" s="40" customFormat="1" x14ac:dyDescent="0.25"/>
    <row r="5632" s="40" customFormat="1" x14ac:dyDescent="0.25"/>
    <row r="5633" s="40" customFormat="1" x14ac:dyDescent="0.25"/>
    <row r="5634" s="40" customFormat="1" x14ac:dyDescent="0.25"/>
    <row r="5635" s="40" customFormat="1" x14ac:dyDescent="0.25"/>
    <row r="5636" s="40" customFormat="1" x14ac:dyDescent="0.25"/>
    <row r="5637" s="40" customFormat="1" x14ac:dyDescent="0.25"/>
    <row r="5638" s="40" customFormat="1" x14ac:dyDescent="0.25"/>
    <row r="5639" s="40" customFormat="1" x14ac:dyDescent="0.25"/>
    <row r="5640" s="40" customFormat="1" x14ac:dyDescent="0.25"/>
    <row r="5641" s="40" customFormat="1" x14ac:dyDescent="0.25"/>
    <row r="5642" s="40" customFormat="1" x14ac:dyDescent="0.25"/>
    <row r="5643" s="40" customFormat="1" x14ac:dyDescent="0.25"/>
    <row r="5644" s="40" customFormat="1" x14ac:dyDescent="0.25"/>
    <row r="5645" s="40" customFormat="1" x14ac:dyDescent="0.25"/>
    <row r="5646" s="40" customFormat="1" x14ac:dyDescent="0.25"/>
    <row r="5647" s="40" customFormat="1" x14ac:dyDescent="0.25"/>
    <row r="5648" s="40" customFormat="1" x14ac:dyDescent="0.25"/>
    <row r="5649" s="40" customFormat="1" x14ac:dyDescent="0.25"/>
    <row r="5650" s="40" customFormat="1" x14ac:dyDescent="0.25"/>
    <row r="5651" s="40" customFormat="1" x14ac:dyDescent="0.25"/>
    <row r="5652" s="40" customFormat="1" x14ac:dyDescent="0.25"/>
    <row r="5653" s="40" customFormat="1" x14ac:dyDescent="0.25"/>
    <row r="5654" s="40" customFormat="1" x14ac:dyDescent="0.25"/>
    <row r="5655" s="40" customFormat="1" x14ac:dyDescent="0.25"/>
    <row r="5656" s="40" customFormat="1" x14ac:dyDescent="0.25"/>
    <row r="5657" s="40" customFormat="1" x14ac:dyDescent="0.25"/>
    <row r="5658" s="40" customFormat="1" x14ac:dyDescent="0.25"/>
    <row r="5659" s="40" customFormat="1" x14ac:dyDescent="0.25"/>
    <row r="5660" s="40" customFormat="1" x14ac:dyDescent="0.25"/>
    <row r="5661" s="40" customFormat="1" x14ac:dyDescent="0.25"/>
    <row r="5662" s="40" customFormat="1" x14ac:dyDescent="0.25"/>
    <row r="5663" s="40" customFormat="1" x14ac:dyDescent="0.25"/>
    <row r="5664" s="40" customFormat="1" x14ac:dyDescent="0.25"/>
    <row r="5665" s="40" customFormat="1" x14ac:dyDescent="0.25"/>
    <row r="5666" s="40" customFormat="1" x14ac:dyDescent="0.25"/>
    <row r="5667" s="40" customFormat="1" x14ac:dyDescent="0.25"/>
    <row r="5668" s="40" customFormat="1" x14ac:dyDescent="0.25"/>
    <row r="5669" s="40" customFormat="1" x14ac:dyDescent="0.25"/>
    <row r="5670" s="40" customFormat="1" x14ac:dyDescent="0.25"/>
    <row r="5671" s="40" customFormat="1" x14ac:dyDescent="0.25"/>
    <row r="5672" s="40" customFormat="1" x14ac:dyDescent="0.25"/>
    <row r="5673" s="40" customFormat="1" x14ac:dyDescent="0.25"/>
    <row r="5674" s="40" customFormat="1" x14ac:dyDescent="0.25"/>
    <row r="5675" s="40" customFormat="1" x14ac:dyDescent="0.25"/>
    <row r="5676" s="40" customFormat="1" x14ac:dyDescent="0.25"/>
    <row r="5677" s="40" customFormat="1" x14ac:dyDescent="0.25"/>
    <row r="5678" s="40" customFormat="1" x14ac:dyDescent="0.25"/>
    <row r="5679" s="40" customFormat="1" x14ac:dyDescent="0.25"/>
    <row r="5680" s="40" customFormat="1" x14ac:dyDescent="0.25"/>
    <row r="5681" s="40" customFormat="1" x14ac:dyDescent="0.25"/>
    <row r="5682" s="40" customFormat="1" x14ac:dyDescent="0.25"/>
    <row r="5683" s="40" customFormat="1" x14ac:dyDescent="0.25"/>
    <row r="5684" s="40" customFormat="1" x14ac:dyDescent="0.25"/>
    <row r="5685" s="40" customFormat="1" x14ac:dyDescent="0.25"/>
    <row r="5686" s="40" customFormat="1" x14ac:dyDescent="0.25"/>
    <row r="5687" s="40" customFormat="1" x14ac:dyDescent="0.25"/>
    <row r="5688" s="40" customFormat="1" x14ac:dyDescent="0.25"/>
    <row r="5689" s="40" customFormat="1" x14ac:dyDescent="0.25"/>
    <row r="5690" s="40" customFormat="1" x14ac:dyDescent="0.25"/>
    <row r="5691" s="40" customFormat="1" x14ac:dyDescent="0.25"/>
    <row r="5692" s="40" customFormat="1" x14ac:dyDescent="0.25"/>
    <row r="5693" s="40" customFormat="1" x14ac:dyDescent="0.25"/>
    <row r="5694" s="40" customFormat="1" x14ac:dyDescent="0.25"/>
    <row r="5695" s="40" customFormat="1" x14ac:dyDescent="0.25"/>
    <row r="5696" s="40" customFormat="1" x14ac:dyDescent="0.25"/>
    <row r="5697" s="40" customFormat="1" x14ac:dyDescent="0.25"/>
    <row r="5698" s="40" customFormat="1" x14ac:dyDescent="0.25"/>
    <row r="5699" s="40" customFormat="1" x14ac:dyDescent="0.25"/>
    <row r="5700" s="40" customFormat="1" x14ac:dyDescent="0.25"/>
    <row r="5701" s="40" customFormat="1" x14ac:dyDescent="0.25"/>
    <row r="5702" s="40" customFormat="1" x14ac:dyDescent="0.25"/>
    <row r="5703" s="40" customFormat="1" x14ac:dyDescent="0.25"/>
    <row r="5704" s="40" customFormat="1" x14ac:dyDescent="0.25"/>
    <row r="5705" s="40" customFormat="1" x14ac:dyDescent="0.25"/>
    <row r="5706" s="40" customFormat="1" x14ac:dyDescent="0.25"/>
    <row r="5707" s="40" customFormat="1" x14ac:dyDescent="0.25"/>
    <row r="5708" s="40" customFormat="1" x14ac:dyDescent="0.25"/>
    <row r="5709" s="40" customFormat="1" x14ac:dyDescent="0.25"/>
    <row r="5710" s="40" customFormat="1" x14ac:dyDescent="0.25"/>
    <row r="5711" s="40" customFormat="1" x14ac:dyDescent="0.25"/>
    <row r="5712" s="40" customFormat="1" x14ac:dyDescent="0.25"/>
    <row r="5713" s="40" customFormat="1" x14ac:dyDescent="0.25"/>
    <row r="5714" s="40" customFormat="1" x14ac:dyDescent="0.25"/>
    <row r="5715" s="40" customFormat="1" x14ac:dyDescent="0.25"/>
    <row r="5716" s="40" customFormat="1" x14ac:dyDescent="0.25"/>
    <row r="5717" s="40" customFormat="1" x14ac:dyDescent="0.25"/>
    <row r="5718" s="40" customFormat="1" x14ac:dyDescent="0.25"/>
    <row r="5719" s="40" customFormat="1" x14ac:dyDescent="0.25"/>
    <row r="5720" s="40" customFormat="1" x14ac:dyDescent="0.25"/>
    <row r="5721" s="40" customFormat="1" x14ac:dyDescent="0.25"/>
    <row r="5722" s="40" customFormat="1" x14ac:dyDescent="0.25"/>
    <row r="5723" s="40" customFormat="1" x14ac:dyDescent="0.25"/>
    <row r="5724" s="40" customFormat="1" x14ac:dyDescent="0.25"/>
    <row r="5725" s="40" customFormat="1" x14ac:dyDescent="0.25"/>
    <row r="5726" s="40" customFormat="1" x14ac:dyDescent="0.25"/>
    <row r="5727" s="40" customFormat="1" x14ac:dyDescent="0.25"/>
    <row r="5728" s="40" customFormat="1" x14ac:dyDescent="0.25"/>
    <row r="5729" s="40" customFormat="1" x14ac:dyDescent="0.25"/>
    <row r="5730" s="40" customFormat="1" x14ac:dyDescent="0.25"/>
    <row r="5731" s="40" customFormat="1" x14ac:dyDescent="0.25"/>
    <row r="5732" s="40" customFormat="1" x14ac:dyDescent="0.25"/>
    <row r="5733" s="40" customFormat="1" x14ac:dyDescent="0.25"/>
    <row r="5734" s="40" customFormat="1" x14ac:dyDescent="0.25"/>
    <row r="5735" s="40" customFormat="1" x14ac:dyDescent="0.25"/>
    <row r="5736" s="40" customFormat="1" x14ac:dyDescent="0.25"/>
    <row r="5737" s="40" customFormat="1" x14ac:dyDescent="0.25"/>
    <row r="5738" s="40" customFormat="1" x14ac:dyDescent="0.25"/>
    <row r="5739" s="40" customFormat="1" x14ac:dyDescent="0.25"/>
    <row r="5740" s="40" customFormat="1" x14ac:dyDescent="0.25"/>
    <row r="5741" s="40" customFormat="1" x14ac:dyDescent="0.25"/>
    <row r="5742" s="40" customFormat="1" x14ac:dyDescent="0.25"/>
    <row r="5743" s="40" customFormat="1" x14ac:dyDescent="0.25"/>
    <row r="5744" s="40" customFormat="1" x14ac:dyDescent="0.25"/>
    <row r="5745" s="40" customFormat="1" x14ac:dyDescent="0.25"/>
    <row r="5746" s="40" customFormat="1" x14ac:dyDescent="0.25"/>
    <row r="5747" s="40" customFormat="1" x14ac:dyDescent="0.25"/>
    <row r="5748" s="40" customFormat="1" x14ac:dyDescent="0.25"/>
    <row r="5749" s="40" customFormat="1" x14ac:dyDescent="0.25"/>
    <row r="5750" s="40" customFormat="1" x14ac:dyDescent="0.25"/>
    <row r="5751" s="40" customFormat="1" x14ac:dyDescent="0.25"/>
    <row r="5752" s="40" customFormat="1" x14ac:dyDescent="0.25"/>
    <row r="5753" s="40" customFormat="1" x14ac:dyDescent="0.25"/>
    <row r="5754" s="40" customFormat="1" x14ac:dyDescent="0.25"/>
    <row r="5755" s="40" customFormat="1" x14ac:dyDescent="0.25"/>
    <row r="5756" s="40" customFormat="1" x14ac:dyDescent="0.25"/>
    <row r="5757" s="40" customFormat="1" x14ac:dyDescent="0.25"/>
    <row r="5758" s="40" customFormat="1" x14ac:dyDescent="0.25"/>
    <row r="5759" s="40" customFormat="1" x14ac:dyDescent="0.25"/>
    <row r="5760" s="40" customFormat="1" x14ac:dyDescent="0.25"/>
    <row r="5761" s="40" customFormat="1" x14ac:dyDescent="0.25"/>
    <row r="5762" s="40" customFormat="1" x14ac:dyDescent="0.25"/>
    <row r="5763" s="40" customFormat="1" x14ac:dyDescent="0.25"/>
    <row r="5764" s="40" customFormat="1" x14ac:dyDescent="0.25"/>
    <row r="5765" s="40" customFormat="1" x14ac:dyDescent="0.25"/>
    <row r="5766" s="40" customFormat="1" x14ac:dyDescent="0.25"/>
    <row r="5767" s="40" customFormat="1" x14ac:dyDescent="0.25"/>
    <row r="5768" s="40" customFormat="1" x14ac:dyDescent="0.25"/>
    <row r="5769" s="40" customFormat="1" x14ac:dyDescent="0.25"/>
    <row r="5770" s="40" customFormat="1" x14ac:dyDescent="0.25"/>
    <row r="5771" s="40" customFormat="1" x14ac:dyDescent="0.25"/>
    <row r="5772" s="40" customFormat="1" x14ac:dyDescent="0.25"/>
    <row r="5773" s="40" customFormat="1" x14ac:dyDescent="0.25"/>
    <row r="5774" s="40" customFormat="1" x14ac:dyDescent="0.25"/>
    <row r="5775" s="40" customFormat="1" x14ac:dyDescent="0.25"/>
    <row r="5776" s="40" customFormat="1" x14ac:dyDescent="0.25"/>
    <row r="5777" s="40" customFormat="1" x14ac:dyDescent="0.25"/>
    <row r="5778" s="40" customFormat="1" x14ac:dyDescent="0.25"/>
    <row r="5779" s="40" customFormat="1" x14ac:dyDescent="0.25"/>
    <row r="5780" s="40" customFormat="1" x14ac:dyDescent="0.25"/>
    <row r="5781" s="40" customFormat="1" x14ac:dyDescent="0.25"/>
    <row r="5782" s="40" customFormat="1" x14ac:dyDescent="0.25"/>
    <row r="5783" s="40" customFormat="1" x14ac:dyDescent="0.25"/>
    <row r="5784" s="40" customFormat="1" x14ac:dyDescent="0.25"/>
    <row r="5785" s="40" customFormat="1" x14ac:dyDescent="0.25"/>
    <row r="5786" s="40" customFormat="1" x14ac:dyDescent="0.25"/>
    <row r="5787" s="40" customFormat="1" x14ac:dyDescent="0.25"/>
    <row r="5788" s="40" customFormat="1" x14ac:dyDescent="0.25"/>
    <row r="5789" s="40" customFormat="1" x14ac:dyDescent="0.25"/>
    <row r="5790" s="40" customFormat="1" x14ac:dyDescent="0.25"/>
    <row r="5791" s="40" customFormat="1" x14ac:dyDescent="0.25"/>
    <row r="5792" s="40" customFormat="1" x14ac:dyDescent="0.25"/>
    <row r="5793" s="40" customFormat="1" x14ac:dyDescent="0.25"/>
    <row r="5794" s="40" customFormat="1" x14ac:dyDescent="0.25"/>
    <row r="5795" s="40" customFormat="1" x14ac:dyDescent="0.25"/>
    <row r="5796" s="40" customFormat="1" x14ac:dyDescent="0.25"/>
    <row r="5797" s="40" customFormat="1" x14ac:dyDescent="0.25"/>
    <row r="5798" s="40" customFormat="1" x14ac:dyDescent="0.25"/>
    <row r="5799" s="40" customFormat="1" x14ac:dyDescent="0.25"/>
    <row r="5800" s="40" customFormat="1" x14ac:dyDescent="0.25"/>
    <row r="5801" s="40" customFormat="1" x14ac:dyDescent="0.25"/>
    <row r="5802" s="40" customFormat="1" x14ac:dyDescent="0.25"/>
    <row r="5803" s="40" customFormat="1" x14ac:dyDescent="0.25"/>
    <row r="5804" s="40" customFormat="1" x14ac:dyDescent="0.25"/>
    <row r="5805" s="40" customFormat="1" x14ac:dyDescent="0.25"/>
    <row r="5806" s="40" customFormat="1" x14ac:dyDescent="0.25"/>
    <row r="5807" s="40" customFormat="1" x14ac:dyDescent="0.25"/>
    <row r="5808" s="40" customFormat="1" x14ac:dyDescent="0.25"/>
    <row r="5809" s="40" customFormat="1" x14ac:dyDescent="0.25"/>
    <row r="5810" s="40" customFormat="1" x14ac:dyDescent="0.25"/>
    <row r="5811" s="40" customFormat="1" x14ac:dyDescent="0.25"/>
    <row r="5812" s="40" customFormat="1" x14ac:dyDescent="0.25"/>
    <row r="5813" s="40" customFormat="1" x14ac:dyDescent="0.25"/>
    <row r="5814" s="40" customFormat="1" x14ac:dyDescent="0.25"/>
    <row r="5815" s="40" customFormat="1" x14ac:dyDescent="0.25"/>
    <row r="5816" s="40" customFormat="1" x14ac:dyDescent="0.25"/>
    <row r="5817" s="40" customFormat="1" x14ac:dyDescent="0.25"/>
    <row r="5818" s="40" customFormat="1" x14ac:dyDescent="0.25"/>
    <row r="5819" s="40" customFormat="1" x14ac:dyDescent="0.25"/>
    <row r="5820" s="40" customFormat="1" x14ac:dyDescent="0.25"/>
    <row r="5821" s="40" customFormat="1" x14ac:dyDescent="0.25"/>
    <row r="5822" s="40" customFormat="1" x14ac:dyDescent="0.25"/>
    <row r="5823" s="40" customFormat="1" x14ac:dyDescent="0.25"/>
    <row r="5824" s="40" customFormat="1" x14ac:dyDescent="0.25"/>
    <row r="5825" s="40" customFormat="1" x14ac:dyDescent="0.25"/>
    <row r="5826" s="40" customFormat="1" x14ac:dyDescent="0.25"/>
    <row r="5827" s="40" customFormat="1" x14ac:dyDescent="0.25"/>
    <row r="5828" s="40" customFormat="1" x14ac:dyDescent="0.25"/>
    <row r="5829" s="40" customFormat="1" x14ac:dyDescent="0.25"/>
    <row r="5830" s="40" customFormat="1" x14ac:dyDescent="0.25"/>
    <row r="5831" s="40" customFormat="1" x14ac:dyDescent="0.25"/>
    <row r="5832" s="40" customFormat="1" x14ac:dyDescent="0.25"/>
    <row r="5833" s="40" customFormat="1" x14ac:dyDescent="0.25"/>
    <row r="5834" s="40" customFormat="1" x14ac:dyDescent="0.25"/>
    <row r="5835" s="40" customFormat="1" x14ac:dyDescent="0.25"/>
    <row r="5836" s="40" customFormat="1" x14ac:dyDescent="0.25"/>
    <row r="5837" s="40" customFormat="1" x14ac:dyDescent="0.25"/>
    <row r="5838" s="40" customFormat="1" x14ac:dyDescent="0.25"/>
    <row r="5839" s="40" customFormat="1" x14ac:dyDescent="0.25"/>
    <row r="5840" s="40" customFormat="1" x14ac:dyDescent="0.25"/>
    <row r="5841" s="40" customFormat="1" x14ac:dyDescent="0.25"/>
    <row r="5842" s="40" customFormat="1" x14ac:dyDescent="0.25"/>
    <row r="5843" s="40" customFormat="1" x14ac:dyDescent="0.25"/>
    <row r="5844" s="40" customFormat="1" x14ac:dyDescent="0.25"/>
    <row r="5845" s="40" customFormat="1" x14ac:dyDescent="0.25"/>
    <row r="5846" s="40" customFormat="1" x14ac:dyDescent="0.25"/>
    <row r="5847" s="40" customFormat="1" x14ac:dyDescent="0.25"/>
    <row r="5848" s="40" customFormat="1" x14ac:dyDescent="0.25"/>
    <row r="5849" s="40" customFormat="1" x14ac:dyDescent="0.25"/>
    <row r="5850" s="40" customFormat="1" x14ac:dyDescent="0.25"/>
    <row r="5851" s="40" customFormat="1" x14ac:dyDescent="0.25"/>
    <row r="5852" s="40" customFormat="1" x14ac:dyDescent="0.25"/>
    <row r="5853" s="40" customFormat="1" x14ac:dyDescent="0.25"/>
    <row r="5854" s="40" customFormat="1" x14ac:dyDescent="0.25"/>
    <row r="5855" s="40" customFormat="1" x14ac:dyDescent="0.25"/>
    <row r="5856" s="40" customFormat="1" x14ac:dyDescent="0.25"/>
    <row r="5857" s="40" customFormat="1" x14ac:dyDescent="0.25"/>
    <row r="5858" s="40" customFormat="1" x14ac:dyDescent="0.25"/>
    <row r="5859" s="40" customFormat="1" x14ac:dyDescent="0.25"/>
    <row r="5860" s="40" customFormat="1" x14ac:dyDescent="0.25"/>
    <row r="5861" s="40" customFormat="1" x14ac:dyDescent="0.25"/>
    <row r="5862" s="40" customFormat="1" x14ac:dyDescent="0.25"/>
    <row r="5863" s="40" customFormat="1" x14ac:dyDescent="0.25"/>
    <row r="5864" s="40" customFormat="1" x14ac:dyDescent="0.25"/>
    <row r="5865" s="40" customFormat="1" x14ac:dyDescent="0.25"/>
    <row r="5866" s="40" customFormat="1" x14ac:dyDescent="0.25"/>
    <row r="5867" s="40" customFormat="1" x14ac:dyDescent="0.25"/>
    <row r="5868" s="40" customFormat="1" x14ac:dyDescent="0.25"/>
    <row r="5869" s="40" customFormat="1" x14ac:dyDescent="0.25"/>
    <row r="5870" s="40" customFormat="1" x14ac:dyDescent="0.25"/>
    <row r="5871" s="40" customFormat="1" x14ac:dyDescent="0.25"/>
    <row r="5872" s="40" customFormat="1" x14ac:dyDescent="0.25"/>
    <row r="5873" s="40" customFormat="1" x14ac:dyDescent="0.25"/>
    <row r="5874" s="40" customFormat="1" x14ac:dyDescent="0.25"/>
    <row r="5875" s="40" customFormat="1" x14ac:dyDescent="0.25"/>
    <row r="5876" s="40" customFormat="1" x14ac:dyDescent="0.25"/>
    <row r="5877" s="40" customFormat="1" x14ac:dyDescent="0.25"/>
    <row r="5878" s="40" customFormat="1" x14ac:dyDescent="0.25"/>
    <row r="5879" s="40" customFormat="1" x14ac:dyDescent="0.25"/>
    <row r="5880" s="40" customFormat="1" x14ac:dyDescent="0.25"/>
    <row r="5881" s="40" customFormat="1" x14ac:dyDescent="0.25"/>
    <row r="5882" s="40" customFormat="1" x14ac:dyDescent="0.25"/>
    <row r="5883" s="40" customFormat="1" x14ac:dyDescent="0.25"/>
    <row r="5884" s="40" customFormat="1" x14ac:dyDescent="0.25"/>
    <row r="5885" s="40" customFormat="1" x14ac:dyDescent="0.25"/>
    <row r="5886" s="40" customFormat="1" x14ac:dyDescent="0.25"/>
    <row r="5887" s="40" customFormat="1" x14ac:dyDescent="0.25"/>
    <row r="5888" s="40" customFormat="1" x14ac:dyDescent="0.25"/>
    <row r="5889" s="40" customFormat="1" x14ac:dyDescent="0.25"/>
    <row r="5890" s="40" customFormat="1" x14ac:dyDescent="0.25"/>
    <row r="5891" s="40" customFormat="1" x14ac:dyDescent="0.25"/>
    <row r="5892" s="40" customFormat="1" x14ac:dyDescent="0.25"/>
    <row r="5893" s="40" customFormat="1" x14ac:dyDescent="0.25"/>
    <row r="5894" s="40" customFormat="1" x14ac:dyDescent="0.25"/>
    <row r="5895" s="40" customFormat="1" x14ac:dyDescent="0.25"/>
    <row r="5896" s="40" customFormat="1" x14ac:dyDescent="0.25"/>
    <row r="5897" s="40" customFormat="1" x14ac:dyDescent="0.25"/>
    <row r="5898" s="40" customFormat="1" x14ac:dyDescent="0.25"/>
    <row r="5899" s="40" customFormat="1" x14ac:dyDescent="0.25"/>
    <row r="5900" s="40" customFormat="1" x14ac:dyDescent="0.25"/>
    <row r="5901" s="40" customFormat="1" x14ac:dyDescent="0.25"/>
    <row r="5902" s="40" customFormat="1" x14ac:dyDescent="0.25"/>
    <row r="5903" s="40" customFormat="1" x14ac:dyDescent="0.25"/>
    <row r="5904" s="40" customFormat="1" x14ac:dyDescent="0.25"/>
    <row r="5905" s="40" customFormat="1" x14ac:dyDescent="0.25"/>
    <row r="5906" s="40" customFormat="1" x14ac:dyDescent="0.25"/>
    <row r="5907" s="40" customFormat="1" x14ac:dyDescent="0.25"/>
    <row r="5908" s="40" customFormat="1" x14ac:dyDescent="0.25"/>
    <row r="5909" s="40" customFormat="1" x14ac:dyDescent="0.25"/>
    <row r="5910" s="40" customFormat="1" x14ac:dyDescent="0.25"/>
    <row r="5911" s="40" customFormat="1" x14ac:dyDescent="0.25"/>
    <row r="5912" s="40" customFormat="1" x14ac:dyDescent="0.25"/>
    <row r="5913" s="40" customFormat="1" x14ac:dyDescent="0.25"/>
    <row r="5914" s="40" customFormat="1" x14ac:dyDescent="0.25"/>
    <row r="5915" s="40" customFormat="1" x14ac:dyDescent="0.25"/>
    <row r="5916" s="40" customFormat="1" x14ac:dyDescent="0.25"/>
    <row r="5917" s="40" customFormat="1" x14ac:dyDescent="0.25"/>
    <row r="5918" s="40" customFormat="1" x14ac:dyDescent="0.25"/>
    <row r="5919" s="40" customFormat="1" x14ac:dyDescent="0.25"/>
    <row r="5920" s="40" customFormat="1" x14ac:dyDescent="0.25"/>
    <row r="5921" s="40" customFormat="1" x14ac:dyDescent="0.25"/>
    <row r="5922" s="40" customFormat="1" x14ac:dyDescent="0.25"/>
    <row r="5923" s="40" customFormat="1" x14ac:dyDescent="0.25"/>
    <row r="5924" s="40" customFormat="1" x14ac:dyDescent="0.25"/>
    <row r="5925" s="40" customFormat="1" x14ac:dyDescent="0.25"/>
    <row r="5926" s="40" customFormat="1" x14ac:dyDescent="0.25"/>
    <row r="5927" s="40" customFormat="1" x14ac:dyDescent="0.25"/>
    <row r="5928" s="40" customFormat="1" x14ac:dyDescent="0.25"/>
    <row r="5929" s="40" customFormat="1" x14ac:dyDescent="0.25"/>
    <row r="5930" s="40" customFormat="1" x14ac:dyDescent="0.25"/>
    <row r="5931" s="40" customFormat="1" x14ac:dyDescent="0.25"/>
    <row r="5932" s="40" customFormat="1" x14ac:dyDescent="0.25"/>
    <row r="5933" s="40" customFormat="1" x14ac:dyDescent="0.25"/>
    <row r="5934" s="40" customFormat="1" x14ac:dyDescent="0.25"/>
    <row r="5935" s="40" customFormat="1" x14ac:dyDescent="0.25"/>
    <row r="5936" s="40" customFormat="1" x14ac:dyDescent="0.25"/>
    <row r="5937" s="40" customFormat="1" x14ac:dyDescent="0.25"/>
    <row r="5938" s="40" customFormat="1" x14ac:dyDescent="0.25"/>
    <row r="5939" s="40" customFormat="1" x14ac:dyDescent="0.25"/>
    <row r="5940" s="40" customFormat="1" x14ac:dyDescent="0.25"/>
    <row r="5941" s="40" customFormat="1" x14ac:dyDescent="0.25"/>
    <row r="5942" s="40" customFormat="1" x14ac:dyDescent="0.25"/>
    <row r="5943" s="40" customFormat="1" x14ac:dyDescent="0.25"/>
    <row r="5944" s="40" customFormat="1" x14ac:dyDescent="0.25"/>
    <row r="5945" s="40" customFormat="1" x14ac:dyDescent="0.25"/>
    <row r="5946" s="40" customFormat="1" x14ac:dyDescent="0.25"/>
    <row r="5947" s="40" customFormat="1" x14ac:dyDescent="0.25"/>
    <row r="5948" s="40" customFormat="1" x14ac:dyDescent="0.25"/>
    <row r="5949" s="40" customFormat="1" x14ac:dyDescent="0.25"/>
    <row r="5950" s="40" customFormat="1" x14ac:dyDescent="0.25"/>
    <row r="5951" s="40" customFormat="1" x14ac:dyDescent="0.25"/>
    <row r="5952" s="40" customFormat="1" x14ac:dyDescent="0.25"/>
    <row r="5953" s="40" customFormat="1" x14ac:dyDescent="0.25"/>
    <row r="5954" s="40" customFormat="1" x14ac:dyDescent="0.25"/>
    <row r="5955" s="40" customFormat="1" x14ac:dyDescent="0.25"/>
    <row r="5956" s="40" customFormat="1" x14ac:dyDescent="0.25"/>
    <row r="5957" s="40" customFormat="1" x14ac:dyDescent="0.25"/>
    <row r="5958" s="40" customFormat="1" x14ac:dyDescent="0.25"/>
    <row r="5959" s="40" customFormat="1" x14ac:dyDescent="0.25"/>
    <row r="5960" s="40" customFormat="1" x14ac:dyDescent="0.25"/>
    <row r="5961" s="40" customFormat="1" x14ac:dyDescent="0.25"/>
    <row r="5962" s="40" customFormat="1" x14ac:dyDescent="0.25"/>
    <row r="5963" s="40" customFormat="1" x14ac:dyDescent="0.25"/>
    <row r="5964" s="40" customFormat="1" x14ac:dyDescent="0.25"/>
    <row r="5965" s="40" customFormat="1" x14ac:dyDescent="0.25"/>
    <row r="5966" s="40" customFormat="1" x14ac:dyDescent="0.25"/>
    <row r="5967" s="40" customFormat="1" x14ac:dyDescent="0.25"/>
    <row r="5968" s="40" customFormat="1" x14ac:dyDescent="0.25"/>
    <row r="5969" s="40" customFormat="1" x14ac:dyDescent="0.25"/>
    <row r="5970" s="40" customFormat="1" x14ac:dyDescent="0.25"/>
    <row r="5971" s="40" customFormat="1" x14ac:dyDescent="0.25"/>
    <row r="5972" s="40" customFormat="1" x14ac:dyDescent="0.25"/>
    <row r="5973" s="40" customFormat="1" x14ac:dyDescent="0.25"/>
    <row r="5974" s="40" customFormat="1" x14ac:dyDescent="0.25"/>
    <row r="5975" s="40" customFormat="1" x14ac:dyDescent="0.25"/>
    <row r="5976" s="40" customFormat="1" x14ac:dyDescent="0.25"/>
    <row r="5977" s="40" customFormat="1" x14ac:dyDescent="0.25"/>
    <row r="5978" s="40" customFormat="1" x14ac:dyDescent="0.25"/>
    <row r="5979" s="40" customFormat="1" x14ac:dyDescent="0.25"/>
    <row r="5980" s="40" customFormat="1" x14ac:dyDescent="0.25"/>
    <row r="5981" s="40" customFormat="1" x14ac:dyDescent="0.25"/>
    <row r="5982" s="40" customFormat="1" x14ac:dyDescent="0.25"/>
    <row r="5983" s="40" customFormat="1" x14ac:dyDescent="0.25"/>
    <row r="5984" s="40" customFormat="1" x14ac:dyDescent="0.25"/>
    <row r="5985" s="40" customFormat="1" x14ac:dyDescent="0.25"/>
    <row r="5986" s="40" customFormat="1" x14ac:dyDescent="0.25"/>
    <row r="5987" s="40" customFormat="1" x14ac:dyDescent="0.25"/>
    <row r="5988" s="40" customFormat="1" x14ac:dyDescent="0.25"/>
    <row r="5989" s="40" customFormat="1" x14ac:dyDescent="0.25"/>
    <row r="5990" s="40" customFormat="1" x14ac:dyDescent="0.25"/>
    <row r="5991" s="40" customFormat="1" x14ac:dyDescent="0.25"/>
    <row r="5992" s="40" customFormat="1" x14ac:dyDescent="0.25"/>
    <row r="5993" s="40" customFormat="1" x14ac:dyDescent="0.25"/>
    <row r="5994" s="40" customFormat="1" x14ac:dyDescent="0.25"/>
    <row r="5995" s="40" customFormat="1" x14ac:dyDescent="0.25"/>
    <row r="5996" s="40" customFormat="1" x14ac:dyDescent="0.25"/>
    <row r="5997" s="40" customFormat="1" x14ac:dyDescent="0.25"/>
    <row r="5998" s="40" customFormat="1" x14ac:dyDescent="0.25"/>
    <row r="5999" s="40" customFormat="1" x14ac:dyDescent="0.25"/>
    <row r="6000" s="40" customFormat="1" x14ac:dyDescent="0.25"/>
    <row r="6001" s="40" customFormat="1" x14ac:dyDescent="0.25"/>
    <row r="6002" s="40" customFormat="1" x14ac:dyDescent="0.25"/>
    <row r="6003" s="40" customFormat="1" x14ac:dyDescent="0.25"/>
    <row r="6004" s="40" customFormat="1" x14ac:dyDescent="0.25"/>
    <row r="6005" s="40" customFormat="1" x14ac:dyDescent="0.25"/>
    <row r="6006" s="40" customFormat="1" x14ac:dyDescent="0.25"/>
    <row r="6007" s="40" customFormat="1" x14ac:dyDescent="0.25"/>
    <row r="6008" s="40" customFormat="1" x14ac:dyDescent="0.25"/>
    <row r="6009" s="40" customFormat="1" x14ac:dyDescent="0.25"/>
    <row r="6010" s="40" customFormat="1" x14ac:dyDescent="0.25"/>
    <row r="6011" s="40" customFormat="1" x14ac:dyDescent="0.25"/>
    <row r="6012" s="40" customFormat="1" x14ac:dyDescent="0.25"/>
    <row r="6013" s="40" customFormat="1" x14ac:dyDescent="0.25"/>
    <row r="6014" s="40" customFormat="1" x14ac:dyDescent="0.25"/>
    <row r="6015" s="40" customFormat="1" x14ac:dyDescent="0.25"/>
    <row r="6016" s="40" customFormat="1" x14ac:dyDescent="0.25"/>
    <row r="6017" s="40" customFormat="1" x14ac:dyDescent="0.25"/>
    <row r="6018" s="40" customFormat="1" x14ac:dyDescent="0.25"/>
    <row r="6019" s="40" customFormat="1" x14ac:dyDescent="0.25"/>
    <row r="6020" s="40" customFormat="1" x14ac:dyDescent="0.25"/>
    <row r="6021" s="40" customFormat="1" x14ac:dyDescent="0.25"/>
    <row r="6022" s="40" customFormat="1" x14ac:dyDescent="0.25"/>
    <row r="6023" s="40" customFormat="1" x14ac:dyDescent="0.25"/>
    <row r="6024" s="40" customFormat="1" x14ac:dyDescent="0.25"/>
    <row r="6025" s="40" customFormat="1" x14ac:dyDescent="0.25"/>
    <row r="6026" s="40" customFormat="1" x14ac:dyDescent="0.25"/>
    <row r="6027" s="40" customFormat="1" x14ac:dyDescent="0.25"/>
    <row r="6028" s="40" customFormat="1" x14ac:dyDescent="0.25"/>
    <row r="6029" s="40" customFormat="1" x14ac:dyDescent="0.25"/>
    <row r="6030" s="40" customFormat="1" x14ac:dyDescent="0.25"/>
    <row r="6031" s="40" customFormat="1" x14ac:dyDescent="0.25"/>
    <row r="6032" s="40" customFormat="1" x14ac:dyDescent="0.25"/>
    <row r="6033" s="40" customFormat="1" x14ac:dyDescent="0.25"/>
    <row r="6034" s="40" customFormat="1" x14ac:dyDescent="0.25"/>
    <row r="6035" s="40" customFormat="1" x14ac:dyDescent="0.25"/>
    <row r="6036" s="40" customFormat="1" x14ac:dyDescent="0.25"/>
    <row r="6037" s="40" customFormat="1" x14ac:dyDescent="0.25"/>
    <row r="6038" s="40" customFormat="1" x14ac:dyDescent="0.25"/>
    <row r="6039" s="40" customFormat="1" x14ac:dyDescent="0.25"/>
    <row r="6040" s="40" customFormat="1" x14ac:dyDescent="0.25"/>
    <row r="6041" s="40" customFormat="1" x14ac:dyDescent="0.25"/>
    <row r="6042" s="40" customFormat="1" x14ac:dyDescent="0.25"/>
    <row r="6043" s="40" customFormat="1" x14ac:dyDescent="0.25"/>
    <row r="6044" s="40" customFormat="1" x14ac:dyDescent="0.25"/>
    <row r="6045" s="40" customFormat="1" x14ac:dyDescent="0.25"/>
    <row r="6046" s="40" customFormat="1" x14ac:dyDescent="0.25"/>
    <row r="6047" s="40" customFormat="1" x14ac:dyDescent="0.25"/>
    <row r="6048" s="40" customFormat="1" x14ac:dyDescent="0.25"/>
    <row r="6049" s="40" customFormat="1" x14ac:dyDescent="0.25"/>
    <row r="6050" s="40" customFormat="1" x14ac:dyDescent="0.25"/>
    <row r="6051" s="40" customFormat="1" x14ac:dyDescent="0.25"/>
    <row r="6052" s="40" customFormat="1" x14ac:dyDescent="0.25"/>
    <row r="6053" s="40" customFormat="1" x14ac:dyDescent="0.25"/>
    <row r="6054" s="40" customFormat="1" x14ac:dyDescent="0.25"/>
    <row r="6055" s="40" customFormat="1" x14ac:dyDescent="0.25"/>
    <row r="6056" s="40" customFormat="1" x14ac:dyDescent="0.25"/>
    <row r="6057" s="40" customFormat="1" x14ac:dyDescent="0.25"/>
    <row r="6058" s="40" customFormat="1" x14ac:dyDescent="0.25"/>
    <row r="6059" s="40" customFormat="1" x14ac:dyDescent="0.25"/>
    <row r="6060" s="40" customFormat="1" x14ac:dyDescent="0.25"/>
    <row r="6061" s="40" customFormat="1" x14ac:dyDescent="0.25"/>
    <row r="6062" s="40" customFormat="1" x14ac:dyDescent="0.25"/>
    <row r="6063" s="40" customFormat="1" x14ac:dyDescent="0.25"/>
    <row r="6064" s="40" customFormat="1" x14ac:dyDescent="0.25"/>
    <row r="6065" s="40" customFormat="1" x14ac:dyDescent="0.25"/>
    <row r="6066" s="40" customFormat="1" x14ac:dyDescent="0.25"/>
    <row r="6067" s="40" customFormat="1" x14ac:dyDescent="0.25"/>
    <row r="6068" s="40" customFormat="1" x14ac:dyDescent="0.25"/>
    <row r="6069" s="40" customFormat="1" x14ac:dyDescent="0.25"/>
    <row r="6070" s="40" customFormat="1" x14ac:dyDescent="0.25"/>
    <row r="6071" s="40" customFormat="1" x14ac:dyDescent="0.25"/>
    <row r="6072" s="40" customFormat="1" x14ac:dyDescent="0.25"/>
    <row r="6073" s="40" customFormat="1" x14ac:dyDescent="0.25"/>
    <row r="6074" s="40" customFormat="1" x14ac:dyDescent="0.25"/>
    <row r="6075" s="40" customFormat="1" x14ac:dyDescent="0.25"/>
    <row r="6076" s="40" customFormat="1" x14ac:dyDescent="0.25"/>
    <row r="6077" s="40" customFormat="1" x14ac:dyDescent="0.25"/>
    <row r="6078" s="40" customFormat="1" x14ac:dyDescent="0.25"/>
    <row r="6079" s="40" customFormat="1" x14ac:dyDescent="0.25"/>
    <row r="6080" s="40" customFormat="1" x14ac:dyDescent="0.25"/>
    <row r="6081" s="40" customFormat="1" x14ac:dyDescent="0.25"/>
    <row r="6082" s="40" customFormat="1" x14ac:dyDescent="0.25"/>
    <row r="6083" s="40" customFormat="1" x14ac:dyDescent="0.25"/>
    <row r="6084" s="40" customFormat="1" x14ac:dyDescent="0.25"/>
    <row r="6085" s="40" customFormat="1" x14ac:dyDescent="0.25"/>
    <row r="6086" s="40" customFormat="1" x14ac:dyDescent="0.25"/>
    <row r="6087" s="40" customFormat="1" x14ac:dyDescent="0.25"/>
    <row r="6088" s="40" customFormat="1" x14ac:dyDescent="0.25"/>
    <row r="6089" s="40" customFormat="1" x14ac:dyDescent="0.25"/>
    <row r="6090" s="40" customFormat="1" x14ac:dyDescent="0.25"/>
    <row r="6091" s="40" customFormat="1" x14ac:dyDescent="0.25"/>
    <row r="6092" s="40" customFormat="1" x14ac:dyDescent="0.25"/>
    <row r="6093" s="40" customFormat="1" x14ac:dyDescent="0.25"/>
    <row r="6094" s="40" customFormat="1" x14ac:dyDescent="0.25"/>
    <row r="6095" s="40" customFormat="1" x14ac:dyDescent="0.25"/>
    <row r="6096" s="40" customFormat="1" x14ac:dyDescent="0.25"/>
    <row r="6097" s="40" customFormat="1" x14ac:dyDescent="0.25"/>
    <row r="6098" s="40" customFormat="1" x14ac:dyDescent="0.25"/>
    <row r="6099" s="40" customFormat="1" x14ac:dyDescent="0.25"/>
    <row r="6100" s="40" customFormat="1" x14ac:dyDescent="0.25"/>
    <row r="6101" s="40" customFormat="1" x14ac:dyDescent="0.25"/>
    <row r="6102" s="40" customFormat="1" x14ac:dyDescent="0.25"/>
    <row r="6103" s="40" customFormat="1" x14ac:dyDescent="0.25"/>
    <row r="6104" s="40" customFormat="1" x14ac:dyDescent="0.25"/>
    <row r="6105" s="40" customFormat="1" x14ac:dyDescent="0.25"/>
    <row r="6106" s="40" customFormat="1" x14ac:dyDescent="0.25"/>
    <row r="6107" s="40" customFormat="1" x14ac:dyDescent="0.25"/>
    <row r="6108" s="40" customFormat="1" x14ac:dyDescent="0.25"/>
    <row r="6109" s="40" customFormat="1" x14ac:dyDescent="0.25"/>
    <row r="6110" s="40" customFormat="1" x14ac:dyDescent="0.25"/>
    <row r="6111" s="40" customFormat="1" x14ac:dyDescent="0.25"/>
    <row r="6112" s="40" customFormat="1" x14ac:dyDescent="0.25"/>
    <row r="6113" s="40" customFormat="1" x14ac:dyDescent="0.25"/>
    <row r="6114" s="40" customFormat="1" x14ac:dyDescent="0.25"/>
    <row r="6115" s="40" customFormat="1" x14ac:dyDescent="0.25"/>
    <row r="6116" s="40" customFormat="1" x14ac:dyDescent="0.25"/>
    <row r="6117" s="40" customFormat="1" x14ac:dyDescent="0.25"/>
    <row r="6118" s="40" customFormat="1" x14ac:dyDescent="0.25"/>
    <row r="6119" s="40" customFormat="1" x14ac:dyDescent="0.25"/>
    <row r="6120" s="40" customFormat="1" x14ac:dyDescent="0.25"/>
    <row r="6121" s="40" customFormat="1" x14ac:dyDescent="0.25"/>
    <row r="6122" s="40" customFormat="1" x14ac:dyDescent="0.25"/>
    <row r="6123" s="40" customFormat="1" x14ac:dyDescent="0.25"/>
    <row r="6124" s="40" customFormat="1" x14ac:dyDescent="0.25"/>
    <row r="6125" s="40" customFormat="1" x14ac:dyDescent="0.25"/>
    <row r="6126" s="40" customFormat="1" x14ac:dyDescent="0.25"/>
    <row r="6127" s="40" customFormat="1" x14ac:dyDescent="0.25"/>
    <row r="6128" s="40" customFormat="1" x14ac:dyDescent="0.25"/>
    <row r="6129" s="40" customFormat="1" x14ac:dyDescent="0.25"/>
    <row r="6130" s="40" customFormat="1" x14ac:dyDescent="0.25"/>
    <row r="6131" s="40" customFormat="1" x14ac:dyDescent="0.25"/>
    <row r="6132" s="40" customFormat="1" x14ac:dyDescent="0.25"/>
    <row r="6133" s="40" customFormat="1" x14ac:dyDescent="0.25"/>
    <row r="6134" s="40" customFormat="1" x14ac:dyDescent="0.25"/>
    <row r="6135" s="40" customFormat="1" x14ac:dyDescent="0.25"/>
    <row r="6136" s="40" customFormat="1" x14ac:dyDescent="0.25"/>
    <row r="6137" s="40" customFormat="1" x14ac:dyDescent="0.25"/>
    <row r="6138" s="40" customFormat="1" x14ac:dyDescent="0.25"/>
    <row r="6139" s="40" customFormat="1" x14ac:dyDescent="0.25"/>
    <row r="6140" s="40" customFormat="1" x14ac:dyDescent="0.25"/>
    <row r="6141" s="40" customFormat="1" x14ac:dyDescent="0.25"/>
    <row r="6142" s="40" customFormat="1" x14ac:dyDescent="0.25"/>
    <row r="6143" s="40" customFormat="1" x14ac:dyDescent="0.25"/>
    <row r="6144" s="40" customFormat="1" x14ac:dyDescent="0.25"/>
    <row r="6145" s="40" customFormat="1" x14ac:dyDescent="0.25"/>
    <row r="6146" s="40" customFormat="1" x14ac:dyDescent="0.25"/>
    <row r="6147" s="40" customFormat="1" x14ac:dyDescent="0.25"/>
    <row r="6148" s="40" customFormat="1" x14ac:dyDescent="0.25"/>
    <row r="6149" s="40" customFormat="1" x14ac:dyDescent="0.25"/>
    <row r="6150" s="40" customFormat="1" x14ac:dyDescent="0.25"/>
    <row r="6151" s="40" customFormat="1" x14ac:dyDescent="0.25"/>
    <row r="6152" s="40" customFormat="1" x14ac:dyDescent="0.25"/>
    <row r="6153" s="40" customFormat="1" x14ac:dyDescent="0.25"/>
    <row r="6154" s="40" customFormat="1" x14ac:dyDescent="0.25"/>
    <row r="6155" s="40" customFormat="1" x14ac:dyDescent="0.25"/>
    <row r="6156" s="40" customFormat="1" x14ac:dyDescent="0.25"/>
    <row r="6157" s="40" customFormat="1" x14ac:dyDescent="0.25"/>
    <row r="6158" s="40" customFormat="1" x14ac:dyDescent="0.25"/>
    <row r="6159" s="40" customFormat="1" x14ac:dyDescent="0.25"/>
    <row r="6160" s="40" customFormat="1" x14ac:dyDescent="0.25"/>
    <row r="6161" s="40" customFormat="1" x14ac:dyDescent="0.25"/>
    <row r="6162" s="40" customFormat="1" x14ac:dyDescent="0.25"/>
    <row r="6163" s="40" customFormat="1" x14ac:dyDescent="0.25"/>
    <row r="6164" s="40" customFormat="1" x14ac:dyDescent="0.25"/>
    <row r="6165" s="40" customFormat="1" x14ac:dyDescent="0.25"/>
    <row r="6166" s="40" customFormat="1" x14ac:dyDescent="0.25"/>
    <row r="6167" s="40" customFormat="1" x14ac:dyDescent="0.25"/>
    <row r="6168" s="40" customFormat="1" x14ac:dyDescent="0.25"/>
    <row r="6169" s="40" customFormat="1" x14ac:dyDescent="0.25"/>
    <row r="6170" s="40" customFormat="1" x14ac:dyDescent="0.25"/>
    <row r="6171" s="40" customFormat="1" x14ac:dyDescent="0.25"/>
    <row r="6172" s="40" customFormat="1" x14ac:dyDescent="0.25"/>
    <row r="6173" s="40" customFormat="1" x14ac:dyDescent="0.25"/>
    <row r="6174" s="40" customFormat="1" x14ac:dyDescent="0.25"/>
    <row r="6175" s="40" customFormat="1" x14ac:dyDescent="0.25"/>
    <row r="6176" s="40" customFormat="1" x14ac:dyDescent="0.25"/>
    <row r="6177" s="40" customFormat="1" x14ac:dyDescent="0.25"/>
    <row r="6178" s="40" customFormat="1" x14ac:dyDescent="0.25"/>
    <row r="6179" s="40" customFormat="1" x14ac:dyDescent="0.25"/>
    <row r="6180" s="40" customFormat="1" x14ac:dyDescent="0.25"/>
    <row r="6181" s="40" customFormat="1" x14ac:dyDescent="0.25"/>
    <row r="6182" s="40" customFormat="1" x14ac:dyDescent="0.25"/>
    <row r="6183" s="40" customFormat="1" x14ac:dyDescent="0.25"/>
    <row r="6184" s="40" customFormat="1" x14ac:dyDescent="0.25"/>
    <row r="6185" s="40" customFormat="1" x14ac:dyDescent="0.25"/>
    <row r="6186" s="40" customFormat="1" x14ac:dyDescent="0.25"/>
    <row r="6187" s="40" customFormat="1" x14ac:dyDescent="0.25"/>
    <row r="6188" s="40" customFormat="1" x14ac:dyDescent="0.25"/>
    <row r="6189" s="40" customFormat="1" x14ac:dyDescent="0.25"/>
    <row r="6190" s="40" customFormat="1" x14ac:dyDescent="0.25"/>
    <row r="6191" s="40" customFormat="1" x14ac:dyDescent="0.25"/>
    <row r="6192" s="40" customFormat="1" x14ac:dyDescent="0.25"/>
    <row r="6193" s="40" customFormat="1" x14ac:dyDescent="0.25"/>
    <row r="6194" s="40" customFormat="1" x14ac:dyDescent="0.25"/>
    <row r="6195" s="40" customFormat="1" x14ac:dyDescent="0.25"/>
    <row r="6196" s="40" customFormat="1" x14ac:dyDescent="0.25"/>
    <row r="6197" s="40" customFormat="1" x14ac:dyDescent="0.25"/>
    <row r="6198" s="40" customFormat="1" x14ac:dyDescent="0.25"/>
    <row r="6199" s="40" customFormat="1" x14ac:dyDescent="0.25"/>
    <row r="6200" s="40" customFormat="1" x14ac:dyDescent="0.25"/>
    <row r="6201" s="40" customFormat="1" x14ac:dyDescent="0.25"/>
    <row r="6202" s="40" customFormat="1" x14ac:dyDescent="0.25"/>
    <row r="6203" s="40" customFormat="1" x14ac:dyDescent="0.25"/>
    <row r="6204" s="40" customFormat="1" x14ac:dyDescent="0.25"/>
    <row r="6205" s="40" customFormat="1" x14ac:dyDescent="0.25"/>
    <row r="6206" s="40" customFormat="1" x14ac:dyDescent="0.25"/>
    <row r="6207" s="40" customFormat="1" x14ac:dyDescent="0.25"/>
    <row r="6208" s="40" customFormat="1" x14ac:dyDescent="0.25"/>
    <row r="6209" s="40" customFormat="1" x14ac:dyDescent="0.25"/>
    <row r="6210" s="40" customFormat="1" x14ac:dyDescent="0.25"/>
    <row r="6211" s="40" customFormat="1" x14ac:dyDescent="0.25"/>
    <row r="6212" s="40" customFormat="1" x14ac:dyDescent="0.25"/>
    <row r="6213" s="40" customFormat="1" x14ac:dyDescent="0.25"/>
    <row r="6214" s="40" customFormat="1" x14ac:dyDescent="0.25"/>
    <row r="6215" s="40" customFormat="1" x14ac:dyDescent="0.25"/>
    <row r="6216" s="40" customFormat="1" x14ac:dyDescent="0.25"/>
    <row r="6217" s="40" customFormat="1" x14ac:dyDescent="0.25"/>
    <row r="6218" s="40" customFormat="1" x14ac:dyDescent="0.25"/>
    <row r="6219" s="40" customFormat="1" x14ac:dyDescent="0.25"/>
    <row r="6220" s="40" customFormat="1" x14ac:dyDescent="0.25"/>
    <row r="6221" s="40" customFormat="1" x14ac:dyDescent="0.25"/>
    <row r="6222" s="40" customFormat="1" x14ac:dyDescent="0.25"/>
    <row r="6223" s="40" customFormat="1" x14ac:dyDescent="0.25"/>
    <row r="6224" s="40" customFormat="1" x14ac:dyDescent="0.25"/>
    <row r="6225" s="40" customFormat="1" x14ac:dyDescent="0.25"/>
    <row r="6226" s="40" customFormat="1" x14ac:dyDescent="0.25"/>
    <row r="6227" s="40" customFormat="1" x14ac:dyDescent="0.25"/>
    <row r="6228" s="40" customFormat="1" x14ac:dyDescent="0.25"/>
    <row r="6229" s="40" customFormat="1" x14ac:dyDescent="0.25"/>
    <row r="6230" s="40" customFormat="1" x14ac:dyDescent="0.25"/>
    <row r="6231" s="40" customFormat="1" x14ac:dyDescent="0.25"/>
    <row r="6232" s="40" customFormat="1" x14ac:dyDescent="0.25"/>
    <row r="6233" s="40" customFormat="1" x14ac:dyDescent="0.25"/>
    <row r="6234" s="40" customFormat="1" x14ac:dyDescent="0.25"/>
    <row r="6235" s="40" customFormat="1" x14ac:dyDescent="0.25"/>
    <row r="6236" s="40" customFormat="1" x14ac:dyDescent="0.25"/>
    <row r="6237" s="40" customFormat="1" x14ac:dyDescent="0.25"/>
    <row r="6238" s="40" customFormat="1" x14ac:dyDescent="0.25"/>
    <row r="6239" s="40" customFormat="1" x14ac:dyDescent="0.25"/>
    <row r="6240" s="40" customFormat="1" x14ac:dyDescent="0.25"/>
    <row r="6241" s="40" customFormat="1" x14ac:dyDescent="0.25"/>
    <row r="6242" s="40" customFormat="1" x14ac:dyDescent="0.25"/>
    <row r="6243" s="40" customFormat="1" x14ac:dyDescent="0.25"/>
    <row r="6244" s="40" customFormat="1" x14ac:dyDescent="0.25"/>
    <row r="6245" s="40" customFormat="1" x14ac:dyDescent="0.25"/>
    <row r="6246" s="40" customFormat="1" x14ac:dyDescent="0.25"/>
    <row r="6247" s="40" customFormat="1" x14ac:dyDescent="0.25"/>
    <row r="6248" s="40" customFormat="1" x14ac:dyDescent="0.25"/>
    <row r="6249" s="40" customFormat="1" x14ac:dyDescent="0.25"/>
    <row r="6250" s="40" customFormat="1" x14ac:dyDescent="0.25"/>
    <row r="6251" s="40" customFormat="1" x14ac:dyDescent="0.25"/>
    <row r="6252" s="40" customFormat="1" x14ac:dyDescent="0.25"/>
    <row r="6253" s="40" customFormat="1" x14ac:dyDescent="0.25"/>
    <row r="6254" s="40" customFormat="1" x14ac:dyDescent="0.25"/>
    <row r="6255" s="40" customFormat="1" x14ac:dyDescent="0.25"/>
    <row r="6256" s="40" customFormat="1" x14ac:dyDescent="0.25"/>
    <row r="6257" s="40" customFormat="1" x14ac:dyDescent="0.25"/>
    <row r="6258" s="40" customFormat="1" x14ac:dyDescent="0.25"/>
    <row r="6259" s="40" customFormat="1" x14ac:dyDescent="0.25"/>
    <row r="6260" s="40" customFormat="1" x14ac:dyDescent="0.25"/>
    <row r="6261" s="40" customFormat="1" x14ac:dyDescent="0.25"/>
    <row r="6262" s="40" customFormat="1" x14ac:dyDescent="0.25"/>
    <row r="6263" s="40" customFormat="1" x14ac:dyDescent="0.25"/>
    <row r="6264" s="40" customFormat="1" x14ac:dyDescent="0.25"/>
    <row r="6265" s="40" customFormat="1" x14ac:dyDescent="0.25"/>
    <row r="6266" s="40" customFormat="1" x14ac:dyDescent="0.25"/>
    <row r="6267" s="40" customFormat="1" x14ac:dyDescent="0.25"/>
    <row r="6268" s="40" customFormat="1" x14ac:dyDescent="0.25"/>
    <row r="6269" s="40" customFormat="1" x14ac:dyDescent="0.25"/>
    <row r="6270" s="40" customFormat="1" x14ac:dyDescent="0.25"/>
    <row r="6271" s="40" customFormat="1" x14ac:dyDescent="0.25"/>
    <row r="6272" s="40" customFormat="1" x14ac:dyDescent="0.25"/>
    <row r="6273" s="40" customFormat="1" x14ac:dyDescent="0.25"/>
    <row r="6274" s="40" customFormat="1" x14ac:dyDescent="0.25"/>
    <row r="6275" s="40" customFormat="1" x14ac:dyDescent="0.25"/>
    <row r="6276" s="40" customFormat="1" x14ac:dyDescent="0.25"/>
    <row r="6277" s="40" customFormat="1" x14ac:dyDescent="0.25"/>
    <row r="6278" s="40" customFormat="1" x14ac:dyDescent="0.25"/>
    <row r="6279" s="40" customFormat="1" x14ac:dyDescent="0.25"/>
    <row r="6280" s="40" customFormat="1" x14ac:dyDescent="0.25"/>
    <row r="6281" s="40" customFormat="1" x14ac:dyDescent="0.25"/>
    <row r="6282" s="40" customFormat="1" x14ac:dyDescent="0.25"/>
    <row r="6283" s="40" customFormat="1" x14ac:dyDescent="0.25"/>
    <row r="6284" s="40" customFormat="1" x14ac:dyDescent="0.25"/>
    <row r="6285" s="40" customFormat="1" x14ac:dyDescent="0.25"/>
    <row r="6286" s="40" customFormat="1" x14ac:dyDescent="0.25"/>
    <row r="6287" s="40" customFormat="1" x14ac:dyDescent="0.25"/>
    <row r="6288" s="40" customFormat="1" x14ac:dyDescent="0.25"/>
    <row r="6289" s="40" customFormat="1" x14ac:dyDescent="0.25"/>
    <row r="6290" s="40" customFormat="1" x14ac:dyDescent="0.25"/>
    <row r="6291" s="40" customFormat="1" x14ac:dyDescent="0.25"/>
    <row r="6292" s="40" customFormat="1" x14ac:dyDescent="0.25"/>
    <row r="6293" s="40" customFormat="1" x14ac:dyDescent="0.25"/>
    <row r="6294" s="40" customFormat="1" x14ac:dyDescent="0.25"/>
    <row r="6295" s="40" customFormat="1" x14ac:dyDescent="0.25"/>
    <row r="6296" s="40" customFormat="1" x14ac:dyDescent="0.25"/>
    <row r="6297" s="40" customFormat="1" x14ac:dyDescent="0.25"/>
    <row r="6298" s="40" customFormat="1" x14ac:dyDescent="0.25"/>
    <row r="6299" s="40" customFormat="1" x14ac:dyDescent="0.25"/>
    <row r="6300" s="40" customFormat="1" x14ac:dyDescent="0.25"/>
    <row r="6301" s="40" customFormat="1" x14ac:dyDescent="0.25"/>
    <row r="6302" s="40" customFormat="1" x14ac:dyDescent="0.25"/>
    <row r="6303" s="40" customFormat="1" x14ac:dyDescent="0.25"/>
    <row r="6304" s="40" customFormat="1" x14ac:dyDescent="0.25"/>
    <row r="6305" s="40" customFormat="1" x14ac:dyDescent="0.25"/>
    <row r="6306" s="40" customFormat="1" x14ac:dyDescent="0.25"/>
    <row r="6307" s="40" customFormat="1" x14ac:dyDescent="0.25"/>
    <row r="6308" s="40" customFormat="1" x14ac:dyDescent="0.25"/>
    <row r="6309" s="40" customFormat="1" x14ac:dyDescent="0.25"/>
    <row r="6310" s="40" customFormat="1" x14ac:dyDescent="0.25"/>
    <row r="6311" s="40" customFormat="1" x14ac:dyDescent="0.25"/>
    <row r="6312" s="40" customFormat="1" x14ac:dyDescent="0.25"/>
    <row r="6313" s="40" customFormat="1" x14ac:dyDescent="0.25"/>
    <row r="6314" s="40" customFormat="1" x14ac:dyDescent="0.25"/>
    <row r="6315" s="40" customFormat="1" x14ac:dyDescent="0.25"/>
    <row r="6316" s="40" customFormat="1" x14ac:dyDescent="0.25"/>
    <row r="6317" s="40" customFormat="1" x14ac:dyDescent="0.25"/>
    <row r="6318" s="40" customFormat="1" x14ac:dyDescent="0.25"/>
    <row r="6319" s="40" customFormat="1" x14ac:dyDescent="0.25"/>
    <row r="6320" s="40" customFormat="1" x14ac:dyDescent="0.25"/>
    <row r="6321" s="40" customFormat="1" x14ac:dyDescent="0.25"/>
    <row r="6322" s="40" customFormat="1" x14ac:dyDescent="0.25"/>
    <row r="6323" s="40" customFormat="1" x14ac:dyDescent="0.25"/>
    <row r="6324" s="40" customFormat="1" x14ac:dyDescent="0.25"/>
    <row r="6325" s="40" customFormat="1" x14ac:dyDescent="0.25"/>
    <row r="6326" s="40" customFormat="1" x14ac:dyDescent="0.25"/>
    <row r="6327" s="40" customFormat="1" x14ac:dyDescent="0.25"/>
    <row r="6328" s="40" customFormat="1" x14ac:dyDescent="0.25"/>
    <row r="6329" s="40" customFormat="1" x14ac:dyDescent="0.25"/>
    <row r="6330" s="40" customFormat="1" x14ac:dyDescent="0.25"/>
    <row r="6331" s="40" customFormat="1" x14ac:dyDescent="0.25"/>
    <row r="6332" s="40" customFormat="1" x14ac:dyDescent="0.25"/>
    <row r="6333" s="40" customFormat="1" x14ac:dyDescent="0.25"/>
    <row r="6334" s="40" customFormat="1" x14ac:dyDescent="0.25"/>
    <row r="6335" s="40" customFormat="1" x14ac:dyDescent="0.25"/>
    <row r="6336" s="40" customFormat="1" x14ac:dyDescent="0.25"/>
    <row r="6337" s="40" customFormat="1" x14ac:dyDescent="0.25"/>
    <row r="6338" s="40" customFormat="1" x14ac:dyDescent="0.25"/>
    <row r="6339" s="40" customFormat="1" x14ac:dyDescent="0.25"/>
    <row r="6340" s="40" customFormat="1" x14ac:dyDescent="0.25"/>
    <row r="6341" s="40" customFormat="1" x14ac:dyDescent="0.25"/>
    <row r="6342" s="40" customFormat="1" x14ac:dyDescent="0.25"/>
    <row r="6343" s="40" customFormat="1" x14ac:dyDescent="0.25"/>
    <row r="6344" s="40" customFormat="1" x14ac:dyDescent="0.25"/>
    <row r="6345" s="40" customFormat="1" x14ac:dyDescent="0.25"/>
    <row r="6346" s="40" customFormat="1" x14ac:dyDescent="0.25"/>
    <row r="6347" s="40" customFormat="1" x14ac:dyDescent="0.25"/>
    <row r="6348" s="40" customFormat="1" x14ac:dyDescent="0.25"/>
    <row r="6349" s="40" customFormat="1" x14ac:dyDescent="0.25"/>
    <row r="6350" s="40" customFormat="1" x14ac:dyDescent="0.25"/>
    <row r="6351" s="40" customFormat="1" x14ac:dyDescent="0.25"/>
    <row r="6352" s="40" customFormat="1" x14ac:dyDescent="0.25"/>
    <row r="6353" s="40" customFormat="1" x14ac:dyDescent="0.25"/>
    <row r="6354" s="40" customFormat="1" x14ac:dyDescent="0.25"/>
    <row r="6355" s="40" customFormat="1" x14ac:dyDescent="0.25"/>
    <row r="6356" s="40" customFormat="1" x14ac:dyDescent="0.25"/>
    <row r="6357" s="40" customFormat="1" x14ac:dyDescent="0.25"/>
    <row r="6358" s="40" customFormat="1" x14ac:dyDescent="0.25"/>
    <row r="6359" s="40" customFormat="1" x14ac:dyDescent="0.25"/>
    <row r="6360" s="40" customFormat="1" x14ac:dyDescent="0.25"/>
    <row r="6361" s="40" customFormat="1" x14ac:dyDescent="0.25"/>
    <row r="6362" s="40" customFormat="1" x14ac:dyDescent="0.25"/>
    <row r="6363" s="40" customFormat="1" x14ac:dyDescent="0.25"/>
    <row r="6364" s="40" customFormat="1" x14ac:dyDescent="0.25"/>
    <row r="6365" s="40" customFormat="1" x14ac:dyDescent="0.25"/>
    <row r="6366" s="40" customFormat="1" x14ac:dyDescent="0.25"/>
    <row r="6367" s="40" customFormat="1" x14ac:dyDescent="0.25"/>
    <row r="6368" s="40" customFormat="1" x14ac:dyDescent="0.25"/>
    <row r="6369" s="40" customFormat="1" x14ac:dyDescent="0.25"/>
    <row r="6370" s="40" customFormat="1" x14ac:dyDescent="0.25"/>
    <row r="6371" s="40" customFormat="1" x14ac:dyDescent="0.25"/>
    <row r="6372" s="40" customFormat="1" x14ac:dyDescent="0.25"/>
    <row r="6373" s="40" customFormat="1" x14ac:dyDescent="0.25"/>
    <row r="6374" s="40" customFormat="1" x14ac:dyDescent="0.25"/>
    <row r="6375" s="40" customFormat="1" x14ac:dyDescent="0.25"/>
    <row r="6376" s="40" customFormat="1" x14ac:dyDescent="0.25"/>
    <row r="6377" s="40" customFormat="1" x14ac:dyDescent="0.25"/>
    <row r="6378" s="40" customFormat="1" x14ac:dyDescent="0.25"/>
    <row r="6379" s="40" customFormat="1" x14ac:dyDescent="0.25"/>
    <row r="6380" s="40" customFormat="1" x14ac:dyDescent="0.25"/>
    <row r="6381" s="40" customFormat="1" x14ac:dyDescent="0.25"/>
    <row r="6382" s="40" customFormat="1" x14ac:dyDescent="0.25"/>
    <row r="6383" s="40" customFormat="1" x14ac:dyDescent="0.25"/>
    <row r="6384" s="40" customFormat="1" x14ac:dyDescent="0.25"/>
    <row r="6385" s="40" customFormat="1" x14ac:dyDescent="0.25"/>
    <row r="6386" s="40" customFormat="1" x14ac:dyDescent="0.25"/>
    <row r="6387" s="40" customFormat="1" x14ac:dyDescent="0.25"/>
    <row r="6388" s="40" customFormat="1" x14ac:dyDescent="0.25"/>
    <row r="6389" s="40" customFormat="1" x14ac:dyDescent="0.25"/>
    <row r="6390" s="40" customFormat="1" x14ac:dyDescent="0.25"/>
    <row r="6391" s="40" customFormat="1" x14ac:dyDescent="0.25"/>
    <row r="6392" s="40" customFormat="1" x14ac:dyDescent="0.25"/>
    <row r="6393" s="40" customFormat="1" x14ac:dyDescent="0.25"/>
    <row r="6394" s="40" customFormat="1" x14ac:dyDescent="0.25"/>
    <row r="6395" s="40" customFormat="1" x14ac:dyDescent="0.25"/>
    <row r="6396" s="40" customFormat="1" x14ac:dyDescent="0.25"/>
    <row r="6397" s="40" customFormat="1" x14ac:dyDescent="0.25"/>
    <row r="6398" s="40" customFormat="1" x14ac:dyDescent="0.25"/>
    <row r="6399" s="40" customFormat="1" x14ac:dyDescent="0.25"/>
    <row r="6400" s="40" customFormat="1" x14ac:dyDescent="0.25"/>
    <row r="6401" s="40" customFormat="1" x14ac:dyDescent="0.25"/>
    <row r="6402" s="40" customFormat="1" x14ac:dyDescent="0.25"/>
    <row r="6403" s="40" customFormat="1" x14ac:dyDescent="0.25"/>
    <row r="6404" s="40" customFormat="1" x14ac:dyDescent="0.25"/>
    <row r="6405" s="40" customFormat="1" x14ac:dyDescent="0.25"/>
    <row r="6406" s="40" customFormat="1" x14ac:dyDescent="0.25"/>
    <row r="6407" s="40" customFormat="1" x14ac:dyDescent="0.25"/>
    <row r="6408" s="40" customFormat="1" x14ac:dyDescent="0.25"/>
    <row r="6409" s="40" customFormat="1" x14ac:dyDescent="0.25"/>
    <row r="6410" s="40" customFormat="1" x14ac:dyDescent="0.25"/>
    <row r="6411" s="40" customFormat="1" x14ac:dyDescent="0.25"/>
    <row r="6412" s="40" customFormat="1" x14ac:dyDescent="0.25"/>
    <row r="6413" s="40" customFormat="1" x14ac:dyDescent="0.25"/>
    <row r="6414" s="40" customFormat="1" x14ac:dyDescent="0.25"/>
    <row r="6415" s="40" customFormat="1" x14ac:dyDescent="0.25"/>
    <row r="6416" s="40" customFormat="1" x14ac:dyDescent="0.25"/>
    <row r="6417" s="40" customFormat="1" x14ac:dyDescent="0.25"/>
    <row r="6418" s="40" customFormat="1" x14ac:dyDescent="0.25"/>
    <row r="6419" s="40" customFormat="1" x14ac:dyDescent="0.25"/>
    <row r="6420" s="40" customFormat="1" x14ac:dyDescent="0.25"/>
    <row r="6421" s="40" customFormat="1" x14ac:dyDescent="0.25"/>
    <row r="6422" s="40" customFormat="1" x14ac:dyDescent="0.25"/>
    <row r="6423" s="40" customFormat="1" x14ac:dyDescent="0.25"/>
    <row r="6424" s="40" customFormat="1" x14ac:dyDescent="0.25"/>
    <row r="6425" s="40" customFormat="1" x14ac:dyDescent="0.25"/>
    <row r="6426" s="40" customFormat="1" x14ac:dyDescent="0.25"/>
    <row r="6427" s="40" customFormat="1" x14ac:dyDescent="0.25"/>
    <row r="6428" s="40" customFormat="1" x14ac:dyDescent="0.25"/>
    <row r="6429" s="40" customFormat="1" x14ac:dyDescent="0.25"/>
    <row r="6430" s="40" customFormat="1" x14ac:dyDescent="0.25"/>
    <row r="6431" s="40" customFormat="1" x14ac:dyDescent="0.25"/>
    <row r="6432" s="40" customFormat="1" x14ac:dyDescent="0.25"/>
    <row r="6433" s="40" customFormat="1" x14ac:dyDescent="0.25"/>
    <row r="6434" s="40" customFormat="1" x14ac:dyDescent="0.25"/>
    <row r="6435" s="40" customFormat="1" x14ac:dyDescent="0.25"/>
    <row r="6436" s="40" customFormat="1" x14ac:dyDescent="0.25"/>
    <row r="6437" s="40" customFormat="1" x14ac:dyDescent="0.25"/>
    <row r="6438" s="40" customFormat="1" x14ac:dyDescent="0.25"/>
    <row r="6439" s="40" customFormat="1" x14ac:dyDescent="0.25"/>
    <row r="6440" s="40" customFormat="1" x14ac:dyDescent="0.25"/>
    <row r="6441" s="40" customFormat="1" x14ac:dyDescent="0.25"/>
    <row r="6442" s="40" customFormat="1" x14ac:dyDescent="0.25"/>
    <row r="6443" s="40" customFormat="1" x14ac:dyDescent="0.25"/>
    <row r="6444" s="40" customFormat="1" x14ac:dyDescent="0.25"/>
    <row r="6445" s="40" customFormat="1" x14ac:dyDescent="0.25"/>
    <row r="6446" s="40" customFormat="1" x14ac:dyDescent="0.25"/>
    <row r="6447" s="40" customFormat="1" x14ac:dyDescent="0.25"/>
    <row r="6448" s="40" customFormat="1" x14ac:dyDescent="0.25"/>
    <row r="6449" s="40" customFormat="1" x14ac:dyDescent="0.25"/>
    <row r="6450" s="40" customFormat="1" x14ac:dyDescent="0.25"/>
    <row r="6451" s="40" customFormat="1" x14ac:dyDescent="0.25"/>
    <row r="6452" s="40" customFormat="1" x14ac:dyDescent="0.25"/>
    <row r="6453" s="40" customFormat="1" x14ac:dyDescent="0.25"/>
    <row r="6454" s="40" customFormat="1" x14ac:dyDescent="0.25"/>
    <row r="6455" s="40" customFormat="1" x14ac:dyDescent="0.25"/>
    <row r="6456" s="40" customFormat="1" x14ac:dyDescent="0.25"/>
    <row r="6457" s="40" customFormat="1" x14ac:dyDescent="0.25"/>
    <row r="6458" s="40" customFormat="1" x14ac:dyDescent="0.25"/>
    <row r="6459" s="40" customFormat="1" x14ac:dyDescent="0.25"/>
    <row r="6460" s="40" customFormat="1" x14ac:dyDescent="0.25"/>
    <row r="6461" s="40" customFormat="1" x14ac:dyDescent="0.25"/>
    <row r="6462" s="40" customFormat="1" x14ac:dyDescent="0.25"/>
    <row r="6463" s="40" customFormat="1" x14ac:dyDescent="0.25"/>
    <row r="6464" s="40" customFormat="1" x14ac:dyDescent="0.25"/>
    <row r="6465" s="40" customFormat="1" x14ac:dyDescent="0.25"/>
    <row r="6466" s="40" customFormat="1" x14ac:dyDescent="0.25"/>
    <row r="6467" s="40" customFormat="1" x14ac:dyDescent="0.25"/>
    <row r="6468" s="40" customFormat="1" x14ac:dyDescent="0.25"/>
    <row r="6469" s="40" customFormat="1" x14ac:dyDescent="0.25"/>
    <row r="6470" s="40" customFormat="1" x14ac:dyDescent="0.25"/>
    <row r="6471" s="40" customFormat="1" x14ac:dyDescent="0.25"/>
    <row r="6472" s="40" customFormat="1" x14ac:dyDescent="0.25"/>
    <row r="6473" s="40" customFormat="1" x14ac:dyDescent="0.25"/>
    <row r="6474" s="40" customFormat="1" x14ac:dyDescent="0.25"/>
    <row r="6475" s="40" customFormat="1" x14ac:dyDescent="0.25"/>
    <row r="6476" s="40" customFormat="1" x14ac:dyDescent="0.25"/>
    <row r="6477" s="40" customFormat="1" x14ac:dyDescent="0.25"/>
    <row r="6478" s="40" customFormat="1" x14ac:dyDescent="0.25"/>
    <row r="6479" s="40" customFormat="1" x14ac:dyDescent="0.25"/>
    <row r="6480" s="40" customFormat="1" x14ac:dyDescent="0.25"/>
    <row r="6481" s="40" customFormat="1" x14ac:dyDescent="0.25"/>
    <row r="6482" s="40" customFormat="1" x14ac:dyDescent="0.25"/>
    <row r="6483" s="40" customFormat="1" x14ac:dyDescent="0.25"/>
    <row r="6484" s="40" customFormat="1" x14ac:dyDescent="0.25"/>
    <row r="6485" s="40" customFormat="1" x14ac:dyDescent="0.25"/>
    <row r="6486" s="40" customFormat="1" x14ac:dyDescent="0.25"/>
    <row r="6487" s="40" customFormat="1" x14ac:dyDescent="0.25"/>
    <row r="6488" s="40" customFormat="1" x14ac:dyDescent="0.25"/>
    <row r="6489" s="40" customFormat="1" x14ac:dyDescent="0.25"/>
    <row r="6490" s="40" customFormat="1" x14ac:dyDescent="0.25"/>
    <row r="6491" s="40" customFormat="1" x14ac:dyDescent="0.25"/>
    <row r="6492" s="40" customFormat="1" x14ac:dyDescent="0.25"/>
    <row r="6493" s="40" customFormat="1" x14ac:dyDescent="0.25"/>
    <row r="6494" s="40" customFormat="1" x14ac:dyDescent="0.25"/>
    <row r="6495" s="40" customFormat="1" x14ac:dyDescent="0.25"/>
    <row r="6496" s="40" customFormat="1" x14ac:dyDescent="0.25"/>
    <row r="6497" s="40" customFormat="1" x14ac:dyDescent="0.25"/>
    <row r="6498" s="40" customFormat="1" x14ac:dyDescent="0.25"/>
    <row r="6499" s="40" customFormat="1" x14ac:dyDescent="0.25"/>
    <row r="6500" s="40" customFormat="1" x14ac:dyDescent="0.25"/>
    <row r="6501" s="40" customFormat="1" x14ac:dyDescent="0.25"/>
    <row r="6502" s="40" customFormat="1" x14ac:dyDescent="0.25"/>
    <row r="6503" s="40" customFormat="1" x14ac:dyDescent="0.25"/>
    <row r="6504" s="40" customFormat="1" x14ac:dyDescent="0.25"/>
    <row r="6505" s="40" customFormat="1" x14ac:dyDescent="0.25"/>
    <row r="6506" s="40" customFormat="1" x14ac:dyDescent="0.25"/>
    <row r="6507" s="40" customFormat="1" x14ac:dyDescent="0.25"/>
    <row r="6508" s="40" customFormat="1" x14ac:dyDescent="0.25"/>
    <row r="6509" s="40" customFormat="1" x14ac:dyDescent="0.25"/>
    <row r="6510" s="40" customFormat="1" x14ac:dyDescent="0.25"/>
    <row r="6511" s="40" customFormat="1" x14ac:dyDescent="0.25"/>
    <row r="6512" s="40" customFormat="1" x14ac:dyDescent="0.25"/>
    <row r="6513" s="40" customFormat="1" x14ac:dyDescent="0.25"/>
    <row r="6514" s="40" customFormat="1" x14ac:dyDescent="0.25"/>
    <row r="6515" s="40" customFormat="1" x14ac:dyDescent="0.25"/>
    <row r="6516" s="40" customFormat="1" x14ac:dyDescent="0.25"/>
    <row r="6517" s="40" customFormat="1" x14ac:dyDescent="0.25"/>
    <row r="6518" s="40" customFormat="1" x14ac:dyDescent="0.25"/>
    <row r="6519" s="40" customFormat="1" x14ac:dyDescent="0.25"/>
    <row r="6520" s="40" customFormat="1" x14ac:dyDescent="0.25"/>
    <row r="6521" s="40" customFormat="1" x14ac:dyDescent="0.25"/>
    <row r="6522" s="40" customFormat="1" x14ac:dyDescent="0.25"/>
    <row r="6523" s="40" customFormat="1" x14ac:dyDescent="0.25"/>
    <row r="6524" s="40" customFormat="1" x14ac:dyDescent="0.25"/>
    <row r="6525" s="40" customFormat="1" x14ac:dyDescent="0.25"/>
    <row r="6526" s="40" customFormat="1" x14ac:dyDescent="0.25"/>
    <row r="6527" s="40" customFormat="1" x14ac:dyDescent="0.25"/>
    <row r="6528" s="40" customFormat="1" x14ac:dyDescent="0.25"/>
    <row r="6529" s="40" customFormat="1" x14ac:dyDescent="0.25"/>
    <row r="6530" s="40" customFormat="1" x14ac:dyDescent="0.25"/>
    <row r="6531" s="40" customFormat="1" x14ac:dyDescent="0.25"/>
    <row r="6532" s="40" customFormat="1" x14ac:dyDescent="0.25"/>
    <row r="6533" s="40" customFormat="1" x14ac:dyDescent="0.25"/>
    <row r="6534" s="40" customFormat="1" x14ac:dyDescent="0.25"/>
    <row r="6535" s="40" customFormat="1" x14ac:dyDescent="0.25"/>
    <row r="6536" s="40" customFormat="1" x14ac:dyDescent="0.25"/>
    <row r="6537" s="40" customFormat="1" x14ac:dyDescent="0.25"/>
    <row r="6538" s="40" customFormat="1" x14ac:dyDescent="0.25"/>
    <row r="6539" s="40" customFormat="1" x14ac:dyDescent="0.25"/>
    <row r="6540" s="40" customFormat="1" x14ac:dyDescent="0.25"/>
    <row r="6541" s="40" customFormat="1" x14ac:dyDescent="0.25"/>
    <row r="6542" s="40" customFormat="1" x14ac:dyDescent="0.25"/>
    <row r="6543" s="40" customFormat="1" x14ac:dyDescent="0.25"/>
    <row r="6544" s="40" customFormat="1" x14ac:dyDescent="0.25"/>
    <row r="6545" s="40" customFormat="1" x14ac:dyDescent="0.25"/>
    <row r="6546" s="40" customFormat="1" x14ac:dyDescent="0.25"/>
    <row r="6547" s="40" customFormat="1" x14ac:dyDescent="0.25"/>
    <row r="6548" s="40" customFormat="1" x14ac:dyDescent="0.25"/>
    <row r="6549" s="40" customFormat="1" x14ac:dyDescent="0.25"/>
    <row r="6550" s="40" customFormat="1" x14ac:dyDescent="0.25"/>
    <row r="6551" s="40" customFormat="1" x14ac:dyDescent="0.25"/>
    <row r="6552" s="40" customFormat="1" x14ac:dyDescent="0.25"/>
    <row r="6553" s="40" customFormat="1" x14ac:dyDescent="0.25"/>
    <row r="6554" s="40" customFormat="1" x14ac:dyDescent="0.25"/>
    <row r="6555" s="40" customFormat="1" x14ac:dyDescent="0.25"/>
    <row r="6556" s="40" customFormat="1" x14ac:dyDescent="0.25"/>
    <row r="6557" s="40" customFormat="1" x14ac:dyDescent="0.25"/>
    <row r="6558" s="40" customFormat="1" x14ac:dyDescent="0.25"/>
    <row r="6559" s="40" customFormat="1" x14ac:dyDescent="0.25"/>
    <row r="6560" s="40" customFormat="1" x14ac:dyDescent="0.25"/>
    <row r="6561" s="40" customFormat="1" x14ac:dyDescent="0.25"/>
    <row r="6562" s="40" customFormat="1" x14ac:dyDescent="0.25"/>
    <row r="6563" s="40" customFormat="1" x14ac:dyDescent="0.25"/>
    <row r="6564" s="40" customFormat="1" x14ac:dyDescent="0.25"/>
    <row r="6565" s="40" customFormat="1" x14ac:dyDescent="0.25"/>
    <row r="6566" s="40" customFormat="1" x14ac:dyDescent="0.25"/>
    <row r="6567" s="40" customFormat="1" x14ac:dyDescent="0.25"/>
    <row r="6568" s="40" customFormat="1" x14ac:dyDescent="0.25"/>
    <row r="6569" s="40" customFormat="1" x14ac:dyDescent="0.25"/>
    <row r="6570" s="40" customFormat="1" x14ac:dyDescent="0.25"/>
    <row r="6571" s="40" customFormat="1" x14ac:dyDescent="0.25"/>
    <row r="6572" s="40" customFormat="1" x14ac:dyDescent="0.25"/>
    <row r="6573" s="40" customFormat="1" x14ac:dyDescent="0.25"/>
    <row r="6574" s="40" customFormat="1" x14ac:dyDescent="0.25"/>
    <row r="6575" s="40" customFormat="1" x14ac:dyDescent="0.25"/>
    <row r="6576" s="40" customFormat="1" x14ac:dyDescent="0.25"/>
    <row r="6577" s="40" customFormat="1" x14ac:dyDescent="0.25"/>
    <row r="6578" s="40" customFormat="1" x14ac:dyDescent="0.25"/>
    <row r="6579" s="40" customFormat="1" x14ac:dyDescent="0.25"/>
    <row r="6580" s="40" customFormat="1" x14ac:dyDescent="0.25"/>
    <row r="6581" s="40" customFormat="1" x14ac:dyDescent="0.25"/>
    <row r="6582" s="40" customFormat="1" x14ac:dyDescent="0.25"/>
    <row r="6583" s="40" customFormat="1" x14ac:dyDescent="0.25"/>
    <row r="6584" s="40" customFormat="1" x14ac:dyDescent="0.25"/>
    <row r="6585" s="40" customFormat="1" x14ac:dyDescent="0.25"/>
    <row r="6586" s="40" customFormat="1" x14ac:dyDescent="0.25"/>
    <row r="6587" s="40" customFormat="1" x14ac:dyDescent="0.25"/>
    <row r="6588" s="40" customFormat="1" x14ac:dyDescent="0.25"/>
    <row r="6589" s="40" customFormat="1" x14ac:dyDescent="0.25"/>
    <row r="6590" s="40" customFormat="1" x14ac:dyDescent="0.25"/>
    <row r="6591" s="40" customFormat="1" x14ac:dyDescent="0.25"/>
    <row r="6592" s="40" customFormat="1" x14ac:dyDescent="0.25"/>
    <row r="6593" s="40" customFormat="1" x14ac:dyDescent="0.25"/>
    <row r="6594" s="40" customFormat="1" x14ac:dyDescent="0.25"/>
    <row r="6595" s="40" customFormat="1" x14ac:dyDescent="0.25"/>
    <row r="6596" s="40" customFormat="1" x14ac:dyDescent="0.25"/>
    <row r="6597" s="40" customFormat="1" x14ac:dyDescent="0.25"/>
    <row r="6598" s="40" customFormat="1" x14ac:dyDescent="0.25"/>
    <row r="6599" s="40" customFormat="1" x14ac:dyDescent="0.25"/>
    <row r="6600" s="40" customFormat="1" x14ac:dyDescent="0.25"/>
    <row r="6601" s="40" customFormat="1" x14ac:dyDescent="0.25"/>
    <row r="6602" s="40" customFormat="1" x14ac:dyDescent="0.25"/>
    <row r="6603" s="40" customFormat="1" x14ac:dyDescent="0.25"/>
    <row r="6604" s="40" customFormat="1" x14ac:dyDescent="0.25"/>
    <row r="6605" s="40" customFormat="1" x14ac:dyDescent="0.25"/>
    <row r="6606" s="40" customFormat="1" x14ac:dyDescent="0.25"/>
    <row r="6607" s="40" customFormat="1" x14ac:dyDescent="0.25"/>
    <row r="6608" s="40" customFormat="1" x14ac:dyDescent="0.25"/>
    <row r="6609" s="40" customFormat="1" x14ac:dyDescent="0.25"/>
    <row r="6610" s="40" customFormat="1" x14ac:dyDescent="0.25"/>
    <row r="6611" s="40" customFormat="1" x14ac:dyDescent="0.25"/>
    <row r="6612" s="40" customFormat="1" x14ac:dyDescent="0.25"/>
    <row r="6613" s="40" customFormat="1" x14ac:dyDescent="0.25"/>
    <row r="6614" s="40" customFormat="1" x14ac:dyDescent="0.25"/>
    <row r="6615" s="40" customFormat="1" x14ac:dyDescent="0.25"/>
    <row r="6616" s="40" customFormat="1" x14ac:dyDescent="0.25"/>
    <row r="6617" s="40" customFormat="1" x14ac:dyDescent="0.25"/>
    <row r="6618" s="40" customFormat="1" x14ac:dyDescent="0.25"/>
    <row r="6619" s="40" customFormat="1" x14ac:dyDescent="0.25"/>
    <row r="6620" s="40" customFormat="1" x14ac:dyDescent="0.25"/>
    <row r="6621" s="40" customFormat="1" x14ac:dyDescent="0.25"/>
    <row r="6622" s="40" customFormat="1" x14ac:dyDescent="0.25"/>
    <row r="6623" s="40" customFormat="1" x14ac:dyDescent="0.25"/>
    <row r="6624" s="40" customFormat="1" x14ac:dyDescent="0.25"/>
    <row r="6625" s="40" customFormat="1" x14ac:dyDescent="0.25"/>
    <row r="6626" s="40" customFormat="1" x14ac:dyDescent="0.25"/>
    <row r="6627" s="40" customFormat="1" x14ac:dyDescent="0.25"/>
    <row r="6628" s="40" customFormat="1" x14ac:dyDescent="0.25"/>
    <row r="6629" s="40" customFormat="1" x14ac:dyDescent="0.25"/>
    <row r="6630" s="40" customFormat="1" x14ac:dyDescent="0.25"/>
    <row r="6631" s="40" customFormat="1" x14ac:dyDescent="0.25"/>
    <row r="6632" s="40" customFormat="1" x14ac:dyDescent="0.25"/>
    <row r="6633" s="40" customFormat="1" x14ac:dyDescent="0.25"/>
    <row r="6634" s="40" customFormat="1" x14ac:dyDescent="0.25"/>
    <row r="6635" s="40" customFormat="1" x14ac:dyDescent="0.25"/>
    <row r="6636" s="40" customFormat="1" x14ac:dyDescent="0.25"/>
    <row r="6637" s="40" customFormat="1" x14ac:dyDescent="0.25"/>
    <row r="6638" s="40" customFormat="1" x14ac:dyDescent="0.25"/>
    <row r="6639" s="40" customFormat="1" x14ac:dyDescent="0.25"/>
    <row r="6640" s="40" customFormat="1" x14ac:dyDescent="0.25"/>
    <row r="6641" s="40" customFormat="1" x14ac:dyDescent="0.25"/>
    <row r="6642" s="40" customFormat="1" x14ac:dyDescent="0.25"/>
    <row r="6643" s="40" customFormat="1" x14ac:dyDescent="0.25"/>
    <row r="6644" s="40" customFormat="1" x14ac:dyDescent="0.25"/>
    <row r="6645" s="40" customFormat="1" x14ac:dyDescent="0.25"/>
    <row r="6646" s="40" customFormat="1" x14ac:dyDescent="0.25"/>
    <row r="6647" s="40" customFormat="1" x14ac:dyDescent="0.25"/>
    <row r="6648" s="40" customFormat="1" x14ac:dyDescent="0.25"/>
    <row r="6649" s="40" customFormat="1" x14ac:dyDescent="0.25"/>
    <row r="6650" s="40" customFormat="1" x14ac:dyDescent="0.25"/>
    <row r="6651" s="40" customFormat="1" x14ac:dyDescent="0.25"/>
    <row r="6652" s="40" customFormat="1" x14ac:dyDescent="0.25"/>
    <row r="6653" s="40" customFormat="1" x14ac:dyDescent="0.25"/>
    <row r="6654" s="40" customFormat="1" x14ac:dyDescent="0.25"/>
    <row r="6655" s="40" customFormat="1" x14ac:dyDescent="0.25"/>
    <row r="6656" s="40" customFormat="1" x14ac:dyDescent="0.25"/>
    <row r="6657" s="40" customFormat="1" x14ac:dyDescent="0.25"/>
    <row r="6658" s="40" customFormat="1" x14ac:dyDescent="0.25"/>
    <row r="6659" s="40" customFormat="1" x14ac:dyDescent="0.25"/>
    <row r="6660" s="40" customFormat="1" x14ac:dyDescent="0.25"/>
    <row r="6661" s="40" customFormat="1" x14ac:dyDescent="0.25"/>
    <row r="6662" s="40" customFormat="1" x14ac:dyDescent="0.25"/>
    <row r="6663" s="40" customFormat="1" x14ac:dyDescent="0.25"/>
    <row r="6664" s="40" customFormat="1" x14ac:dyDescent="0.25"/>
    <row r="6665" s="40" customFormat="1" x14ac:dyDescent="0.25"/>
    <row r="6666" s="40" customFormat="1" x14ac:dyDescent="0.25"/>
    <row r="6667" s="40" customFormat="1" x14ac:dyDescent="0.25"/>
    <row r="6668" s="40" customFormat="1" x14ac:dyDescent="0.25"/>
    <row r="6669" s="40" customFormat="1" x14ac:dyDescent="0.25"/>
    <row r="6670" s="40" customFormat="1" x14ac:dyDescent="0.25"/>
    <row r="6671" s="40" customFormat="1" x14ac:dyDescent="0.25"/>
    <row r="6672" s="40" customFormat="1" x14ac:dyDescent="0.25"/>
    <row r="6673" s="40" customFormat="1" x14ac:dyDescent="0.25"/>
    <row r="6674" s="40" customFormat="1" x14ac:dyDescent="0.25"/>
    <row r="6675" s="40" customFormat="1" x14ac:dyDescent="0.25"/>
    <row r="6676" s="40" customFormat="1" x14ac:dyDescent="0.25"/>
    <row r="6677" s="40" customFormat="1" x14ac:dyDescent="0.25"/>
    <row r="6678" s="40" customFormat="1" x14ac:dyDescent="0.25"/>
    <row r="6679" s="40" customFormat="1" x14ac:dyDescent="0.25"/>
    <row r="6680" s="40" customFormat="1" x14ac:dyDescent="0.25"/>
    <row r="6681" s="40" customFormat="1" x14ac:dyDescent="0.25"/>
    <row r="6682" s="40" customFormat="1" x14ac:dyDescent="0.25"/>
    <row r="6683" s="40" customFormat="1" x14ac:dyDescent="0.25"/>
    <row r="6684" s="40" customFormat="1" x14ac:dyDescent="0.25"/>
    <row r="6685" s="40" customFormat="1" x14ac:dyDescent="0.25"/>
    <row r="6686" s="40" customFormat="1" x14ac:dyDescent="0.25"/>
    <row r="6687" s="40" customFormat="1" x14ac:dyDescent="0.25"/>
    <row r="6688" s="40" customFormat="1" x14ac:dyDescent="0.25"/>
    <row r="6689" s="40" customFormat="1" x14ac:dyDescent="0.25"/>
    <row r="6690" s="40" customFormat="1" x14ac:dyDescent="0.25"/>
    <row r="6691" s="40" customFormat="1" x14ac:dyDescent="0.25"/>
    <row r="6692" s="40" customFormat="1" x14ac:dyDescent="0.25"/>
    <row r="6693" s="40" customFormat="1" x14ac:dyDescent="0.25"/>
    <row r="6694" s="40" customFormat="1" x14ac:dyDescent="0.25"/>
    <row r="6695" s="40" customFormat="1" x14ac:dyDescent="0.25"/>
    <row r="6696" s="40" customFormat="1" x14ac:dyDescent="0.25"/>
    <row r="6697" s="40" customFormat="1" x14ac:dyDescent="0.25"/>
    <row r="6698" s="40" customFormat="1" x14ac:dyDescent="0.25"/>
    <row r="6699" s="40" customFormat="1" x14ac:dyDescent="0.25"/>
    <row r="6700" s="40" customFormat="1" x14ac:dyDescent="0.25"/>
    <row r="6701" s="40" customFormat="1" x14ac:dyDescent="0.25"/>
    <row r="6702" s="40" customFormat="1" x14ac:dyDescent="0.25"/>
    <row r="6703" s="40" customFormat="1" x14ac:dyDescent="0.25"/>
    <row r="6704" s="40" customFormat="1" x14ac:dyDescent="0.25"/>
    <row r="6705" s="40" customFormat="1" x14ac:dyDescent="0.25"/>
    <row r="6706" s="40" customFormat="1" x14ac:dyDescent="0.25"/>
    <row r="6707" s="40" customFormat="1" x14ac:dyDescent="0.25"/>
    <row r="6708" s="40" customFormat="1" x14ac:dyDescent="0.25"/>
    <row r="6709" s="40" customFormat="1" x14ac:dyDescent="0.25"/>
    <row r="6710" s="40" customFormat="1" x14ac:dyDescent="0.25"/>
    <row r="6711" s="40" customFormat="1" x14ac:dyDescent="0.25"/>
    <row r="6712" s="40" customFormat="1" x14ac:dyDescent="0.25"/>
    <row r="6713" s="40" customFormat="1" x14ac:dyDescent="0.25"/>
    <row r="6714" s="40" customFormat="1" x14ac:dyDescent="0.25"/>
    <row r="6715" s="40" customFormat="1" x14ac:dyDescent="0.25"/>
    <row r="6716" s="40" customFormat="1" x14ac:dyDescent="0.25"/>
    <row r="6717" s="40" customFormat="1" x14ac:dyDescent="0.25"/>
    <row r="6718" s="40" customFormat="1" x14ac:dyDescent="0.25"/>
    <row r="6719" s="40" customFormat="1" x14ac:dyDescent="0.25"/>
    <row r="6720" s="40" customFormat="1" x14ac:dyDescent="0.25"/>
    <row r="6721" s="40" customFormat="1" x14ac:dyDescent="0.25"/>
    <row r="6722" s="40" customFormat="1" x14ac:dyDescent="0.25"/>
    <row r="6723" s="40" customFormat="1" x14ac:dyDescent="0.25"/>
    <row r="6724" s="40" customFormat="1" x14ac:dyDescent="0.25"/>
    <row r="6725" s="40" customFormat="1" x14ac:dyDescent="0.25"/>
    <row r="6726" s="40" customFormat="1" x14ac:dyDescent="0.25"/>
    <row r="6727" s="40" customFormat="1" x14ac:dyDescent="0.25"/>
    <row r="6728" s="40" customFormat="1" x14ac:dyDescent="0.25"/>
    <row r="6729" s="40" customFormat="1" x14ac:dyDescent="0.25"/>
    <row r="6730" s="40" customFormat="1" x14ac:dyDescent="0.25"/>
    <row r="6731" s="40" customFormat="1" x14ac:dyDescent="0.25"/>
    <row r="6732" s="40" customFormat="1" x14ac:dyDescent="0.25"/>
    <row r="6733" s="40" customFormat="1" x14ac:dyDescent="0.25"/>
    <row r="6734" s="40" customFormat="1" x14ac:dyDescent="0.25"/>
    <row r="6735" s="40" customFormat="1" x14ac:dyDescent="0.25"/>
    <row r="6736" s="40" customFormat="1" x14ac:dyDescent="0.25"/>
    <row r="6737" s="40" customFormat="1" x14ac:dyDescent="0.25"/>
    <row r="6738" s="40" customFormat="1" x14ac:dyDescent="0.25"/>
    <row r="6739" s="40" customFormat="1" x14ac:dyDescent="0.25"/>
    <row r="6740" s="40" customFormat="1" x14ac:dyDescent="0.25"/>
    <row r="6741" s="40" customFormat="1" x14ac:dyDescent="0.25"/>
    <row r="6742" s="40" customFormat="1" x14ac:dyDescent="0.25"/>
    <row r="6743" s="40" customFormat="1" x14ac:dyDescent="0.25"/>
    <row r="6744" s="40" customFormat="1" x14ac:dyDescent="0.25"/>
    <row r="6745" s="40" customFormat="1" x14ac:dyDescent="0.25"/>
    <row r="6746" s="40" customFormat="1" x14ac:dyDescent="0.25"/>
    <row r="6747" s="40" customFormat="1" x14ac:dyDescent="0.25"/>
    <row r="6748" s="40" customFormat="1" x14ac:dyDescent="0.25"/>
    <row r="6749" s="40" customFormat="1" x14ac:dyDescent="0.25"/>
    <row r="6750" s="40" customFormat="1" x14ac:dyDescent="0.25"/>
    <row r="6751" s="40" customFormat="1" x14ac:dyDescent="0.25"/>
    <row r="6752" s="40" customFormat="1" x14ac:dyDescent="0.25"/>
    <row r="6753" s="40" customFormat="1" x14ac:dyDescent="0.25"/>
    <row r="6754" s="40" customFormat="1" x14ac:dyDescent="0.25"/>
    <row r="6755" s="40" customFormat="1" x14ac:dyDescent="0.25"/>
    <row r="6756" s="40" customFormat="1" x14ac:dyDescent="0.25"/>
    <row r="6757" s="40" customFormat="1" x14ac:dyDescent="0.25"/>
    <row r="6758" s="40" customFormat="1" x14ac:dyDescent="0.25"/>
    <row r="6759" s="40" customFormat="1" x14ac:dyDescent="0.25"/>
    <row r="6760" s="40" customFormat="1" x14ac:dyDescent="0.25"/>
    <row r="6761" s="40" customFormat="1" x14ac:dyDescent="0.25"/>
    <row r="6762" s="40" customFormat="1" x14ac:dyDescent="0.25"/>
    <row r="6763" s="40" customFormat="1" x14ac:dyDescent="0.25"/>
    <row r="6764" s="40" customFormat="1" x14ac:dyDescent="0.25"/>
    <row r="6765" s="40" customFormat="1" x14ac:dyDescent="0.25"/>
    <row r="6766" s="40" customFormat="1" x14ac:dyDescent="0.25"/>
    <row r="6767" s="40" customFormat="1" x14ac:dyDescent="0.25"/>
    <row r="6768" s="40" customFormat="1" x14ac:dyDescent="0.25"/>
    <row r="6769" s="40" customFormat="1" x14ac:dyDescent="0.25"/>
    <row r="6770" s="40" customFormat="1" x14ac:dyDescent="0.25"/>
    <row r="6771" s="40" customFormat="1" x14ac:dyDescent="0.25"/>
    <row r="6772" s="40" customFormat="1" x14ac:dyDescent="0.25"/>
    <row r="6773" s="40" customFormat="1" x14ac:dyDescent="0.25"/>
    <row r="6774" s="40" customFormat="1" x14ac:dyDescent="0.25"/>
    <row r="6775" s="40" customFormat="1" x14ac:dyDescent="0.25"/>
    <row r="6776" s="40" customFormat="1" x14ac:dyDescent="0.25"/>
    <row r="6777" s="40" customFormat="1" x14ac:dyDescent="0.25"/>
    <row r="6778" s="40" customFormat="1" x14ac:dyDescent="0.25"/>
    <row r="6779" s="40" customFormat="1" x14ac:dyDescent="0.25"/>
    <row r="6780" s="40" customFormat="1" x14ac:dyDescent="0.25"/>
    <row r="6781" s="40" customFormat="1" x14ac:dyDescent="0.25"/>
    <row r="6782" s="40" customFormat="1" x14ac:dyDescent="0.25"/>
    <row r="6783" s="40" customFormat="1" x14ac:dyDescent="0.25"/>
    <row r="6784" s="40" customFormat="1" x14ac:dyDescent="0.25"/>
    <row r="6785" s="40" customFormat="1" x14ac:dyDescent="0.25"/>
    <row r="6786" s="40" customFormat="1" x14ac:dyDescent="0.25"/>
    <row r="6787" s="40" customFormat="1" x14ac:dyDescent="0.25"/>
    <row r="6788" s="40" customFormat="1" x14ac:dyDescent="0.25"/>
    <row r="6789" s="40" customFormat="1" x14ac:dyDescent="0.25"/>
    <row r="6790" s="40" customFormat="1" x14ac:dyDescent="0.25"/>
    <row r="6791" s="40" customFormat="1" x14ac:dyDescent="0.25"/>
    <row r="6792" s="40" customFormat="1" x14ac:dyDescent="0.25"/>
    <row r="6793" s="40" customFormat="1" x14ac:dyDescent="0.25"/>
    <row r="6794" s="40" customFormat="1" x14ac:dyDescent="0.25"/>
    <row r="6795" s="40" customFormat="1" x14ac:dyDescent="0.25"/>
    <row r="6796" s="40" customFormat="1" x14ac:dyDescent="0.25"/>
    <row r="6797" s="40" customFormat="1" x14ac:dyDescent="0.25"/>
    <row r="6798" s="40" customFormat="1" x14ac:dyDescent="0.25"/>
    <row r="6799" s="40" customFormat="1" x14ac:dyDescent="0.25"/>
    <row r="6800" s="40" customFormat="1" x14ac:dyDescent="0.25"/>
    <row r="6801" s="40" customFormat="1" x14ac:dyDescent="0.25"/>
    <row r="6802" s="40" customFormat="1" x14ac:dyDescent="0.25"/>
    <row r="6803" s="40" customFormat="1" x14ac:dyDescent="0.25"/>
    <row r="6804" s="40" customFormat="1" x14ac:dyDescent="0.25"/>
    <row r="6805" s="40" customFormat="1" x14ac:dyDescent="0.25"/>
    <row r="6806" s="40" customFormat="1" x14ac:dyDescent="0.25"/>
    <row r="6807" s="40" customFormat="1" x14ac:dyDescent="0.25"/>
    <row r="6808" s="40" customFormat="1" x14ac:dyDescent="0.25"/>
    <row r="6809" s="40" customFormat="1" x14ac:dyDescent="0.25"/>
    <row r="6810" s="40" customFormat="1" x14ac:dyDescent="0.25"/>
    <row r="6811" s="40" customFormat="1" x14ac:dyDescent="0.25"/>
    <row r="6812" s="40" customFormat="1" x14ac:dyDescent="0.25"/>
    <row r="6813" s="40" customFormat="1" x14ac:dyDescent="0.25"/>
    <row r="6814" s="40" customFormat="1" x14ac:dyDescent="0.25"/>
    <row r="6815" s="40" customFormat="1" x14ac:dyDescent="0.25"/>
    <row r="6816" s="40" customFormat="1" x14ac:dyDescent="0.25"/>
    <row r="6817" s="40" customFormat="1" x14ac:dyDescent="0.25"/>
    <row r="6818" s="40" customFormat="1" x14ac:dyDescent="0.25"/>
    <row r="6819" s="40" customFormat="1" x14ac:dyDescent="0.25"/>
    <row r="6820" s="40" customFormat="1" x14ac:dyDescent="0.25"/>
    <row r="6821" s="40" customFormat="1" x14ac:dyDescent="0.25"/>
    <row r="6822" s="40" customFormat="1" x14ac:dyDescent="0.25"/>
    <row r="6823" s="40" customFormat="1" x14ac:dyDescent="0.25"/>
    <row r="6824" s="40" customFormat="1" x14ac:dyDescent="0.25"/>
    <row r="6825" s="40" customFormat="1" x14ac:dyDescent="0.25"/>
    <row r="6826" s="40" customFormat="1" x14ac:dyDescent="0.25"/>
    <row r="6827" s="40" customFormat="1" x14ac:dyDescent="0.25"/>
    <row r="6828" s="40" customFormat="1" x14ac:dyDescent="0.25"/>
    <row r="6829" s="40" customFormat="1" x14ac:dyDescent="0.25"/>
    <row r="6830" s="40" customFormat="1" x14ac:dyDescent="0.25"/>
    <row r="6831" s="40" customFormat="1" x14ac:dyDescent="0.25"/>
    <row r="6832" s="40" customFormat="1" x14ac:dyDescent="0.25"/>
    <row r="6833" s="40" customFormat="1" x14ac:dyDescent="0.25"/>
    <row r="6834" s="40" customFormat="1" x14ac:dyDescent="0.25"/>
    <row r="6835" s="40" customFormat="1" x14ac:dyDescent="0.25"/>
    <row r="6836" s="40" customFormat="1" x14ac:dyDescent="0.25"/>
    <row r="6837" s="40" customFormat="1" x14ac:dyDescent="0.25"/>
    <row r="6838" s="40" customFormat="1" x14ac:dyDescent="0.25"/>
    <row r="6839" s="40" customFormat="1" x14ac:dyDescent="0.25"/>
    <row r="6840" s="40" customFormat="1" x14ac:dyDescent="0.25"/>
    <row r="6841" s="40" customFormat="1" x14ac:dyDescent="0.25"/>
    <row r="6842" s="40" customFormat="1" x14ac:dyDescent="0.25"/>
    <row r="6843" s="40" customFormat="1" x14ac:dyDescent="0.25"/>
    <row r="6844" s="40" customFormat="1" x14ac:dyDescent="0.25"/>
    <row r="6845" s="40" customFormat="1" x14ac:dyDescent="0.25"/>
    <row r="6846" s="40" customFormat="1" x14ac:dyDescent="0.25"/>
    <row r="6847" s="40" customFormat="1" x14ac:dyDescent="0.25"/>
    <row r="6848" s="40" customFormat="1" x14ac:dyDescent="0.25"/>
    <row r="6849" s="40" customFormat="1" x14ac:dyDescent="0.25"/>
    <row r="6850" s="40" customFormat="1" x14ac:dyDescent="0.25"/>
    <row r="6851" s="40" customFormat="1" x14ac:dyDescent="0.25"/>
    <row r="6852" s="40" customFormat="1" x14ac:dyDescent="0.25"/>
    <row r="6853" s="40" customFormat="1" x14ac:dyDescent="0.25"/>
    <row r="6854" s="40" customFormat="1" x14ac:dyDescent="0.25"/>
    <row r="6855" s="40" customFormat="1" x14ac:dyDescent="0.25"/>
    <row r="6856" s="40" customFormat="1" x14ac:dyDescent="0.25"/>
    <row r="6857" s="40" customFormat="1" x14ac:dyDescent="0.25"/>
    <row r="6858" s="40" customFormat="1" x14ac:dyDescent="0.25"/>
    <row r="6859" s="40" customFormat="1" x14ac:dyDescent="0.25"/>
    <row r="6860" s="40" customFormat="1" x14ac:dyDescent="0.25"/>
    <row r="6861" s="40" customFormat="1" x14ac:dyDescent="0.25"/>
    <row r="6862" s="40" customFormat="1" x14ac:dyDescent="0.25"/>
    <row r="6863" s="40" customFormat="1" x14ac:dyDescent="0.25"/>
    <row r="6864" s="40" customFormat="1" x14ac:dyDescent="0.25"/>
    <row r="6865" s="40" customFormat="1" x14ac:dyDescent="0.25"/>
    <row r="6866" s="40" customFormat="1" x14ac:dyDescent="0.25"/>
    <row r="6867" s="40" customFormat="1" x14ac:dyDescent="0.25"/>
    <row r="6868" s="40" customFormat="1" x14ac:dyDescent="0.25"/>
    <row r="6869" s="40" customFormat="1" x14ac:dyDescent="0.25"/>
    <row r="6870" s="40" customFormat="1" x14ac:dyDescent="0.25"/>
    <row r="6871" s="40" customFormat="1" x14ac:dyDescent="0.25"/>
    <row r="6872" s="40" customFormat="1" x14ac:dyDescent="0.25"/>
    <row r="6873" s="40" customFormat="1" x14ac:dyDescent="0.25"/>
    <row r="6874" s="40" customFormat="1" x14ac:dyDescent="0.25"/>
    <row r="6875" s="40" customFormat="1" x14ac:dyDescent="0.25"/>
    <row r="6876" s="40" customFormat="1" x14ac:dyDescent="0.25"/>
    <row r="6877" s="40" customFormat="1" x14ac:dyDescent="0.25"/>
    <row r="6878" s="40" customFormat="1" x14ac:dyDescent="0.25"/>
    <row r="6879" s="40" customFormat="1" x14ac:dyDescent="0.25"/>
    <row r="6880" s="40" customFormat="1" x14ac:dyDescent="0.25"/>
    <row r="6881" s="40" customFormat="1" x14ac:dyDescent="0.25"/>
    <row r="6882" s="40" customFormat="1" x14ac:dyDescent="0.25"/>
    <row r="6883" s="40" customFormat="1" x14ac:dyDescent="0.25"/>
    <row r="6884" s="40" customFormat="1" x14ac:dyDescent="0.25"/>
    <row r="6885" s="40" customFormat="1" x14ac:dyDescent="0.25"/>
    <row r="6886" s="40" customFormat="1" x14ac:dyDescent="0.25"/>
    <row r="6887" s="40" customFormat="1" x14ac:dyDescent="0.25"/>
    <row r="6888" s="40" customFormat="1" x14ac:dyDescent="0.25"/>
    <row r="6889" s="40" customFormat="1" x14ac:dyDescent="0.25"/>
    <row r="6890" s="40" customFormat="1" x14ac:dyDescent="0.25"/>
    <row r="6891" s="40" customFormat="1" x14ac:dyDescent="0.25"/>
    <row r="6892" s="40" customFormat="1" x14ac:dyDescent="0.25"/>
    <row r="6893" s="40" customFormat="1" x14ac:dyDescent="0.25"/>
    <row r="6894" s="40" customFormat="1" x14ac:dyDescent="0.25"/>
    <row r="6895" s="40" customFormat="1" x14ac:dyDescent="0.25"/>
    <row r="6896" s="40" customFormat="1" x14ac:dyDescent="0.25"/>
    <row r="6897" s="40" customFormat="1" x14ac:dyDescent="0.25"/>
    <row r="6898" s="40" customFormat="1" x14ac:dyDescent="0.25"/>
    <row r="6899" s="40" customFormat="1" x14ac:dyDescent="0.25"/>
    <row r="6900" s="40" customFormat="1" x14ac:dyDescent="0.25"/>
    <row r="6901" s="40" customFormat="1" x14ac:dyDescent="0.25"/>
    <row r="6902" s="40" customFormat="1" x14ac:dyDescent="0.25"/>
    <row r="6903" s="40" customFormat="1" x14ac:dyDescent="0.25"/>
    <row r="6904" s="40" customFormat="1" x14ac:dyDescent="0.25"/>
    <row r="6905" s="40" customFormat="1" x14ac:dyDescent="0.25"/>
    <row r="6906" s="40" customFormat="1" x14ac:dyDescent="0.25"/>
    <row r="6907" s="40" customFormat="1" x14ac:dyDescent="0.25"/>
    <row r="6908" s="40" customFormat="1" x14ac:dyDescent="0.25"/>
    <row r="6909" s="40" customFormat="1" x14ac:dyDescent="0.25"/>
    <row r="6910" s="40" customFormat="1" x14ac:dyDescent="0.25"/>
    <row r="6911" s="40" customFormat="1" x14ac:dyDescent="0.25"/>
    <row r="6912" s="40" customFormat="1" x14ac:dyDescent="0.25"/>
    <row r="6913" s="40" customFormat="1" x14ac:dyDescent="0.25"/>
    <row r="6914" s="40" customFormat="1" x14ac:dyDescent="0.25"/>
    <row r="6915" s="40" customFormat="1" x14ac:dyDescent="0.25"/>
    <row r="6916" s="40" customFormat="1" x14ac:dyDescent="0.25"/>
    <row r="6917" s="40" customFormat="1" x14ac:dyDescent="0.25"/>
    <row r="6918" s="40" customFormat="1" x14ac:dyDescent="0.25"/>
    <row r="6919" s="40" customFormat="1" x14ac:dyDescent="0.25"/>
    <row r="6920" s="40" customFormat="1" x14ac:dyDescent="0.25"/>
    <row r="6921" s="40" customFormat="1" x14ac:dyDescent="0.25"/>
    <row r="6922" s="40" customFormat="1" x14ac:dyDescent="0.25"/>
    <row r="6923" s="40" customFormat="1" x14ac:dyDescent="0.25"/>
    <row r="6924" s="40" customFormat="1" x14ac:dyDescent="0.25"/>
    <row r="6925" s="40" customFormat="1" x14ac:dyDescent="0.25"/>
    <row r="6926" s="40" customFormat="1" x14ac:dyDescent="0.25"/>
    <row r="6927" s="40" customFormat="1" x14ac:dyDescent="0.25"/>
    <row r="6928" s="40" customFormat="1" x14ac:dyDescent="0.25"/>
    <row r="6929" s="40" customFormat="1" x14ac:dyDescent="0.25"/>
    <row r="6930" s="40" customFormat="1" x14ac:dyDescent="0.25"/>
    <row r="6931" s="40" customFormat="1" x14ac:dyDescent="0.25"/>
    <row r="6932" s="40" customFormat="1" x14ac:dyDescent="0.25"/>
    <row r="6933" s="40" customFormat="1" x14ac:dyDescent="0.25"/>
    <row r="6934" s="40" customFormat="1" x14ac:dyDescent="0.25"/>
    <row r="6935" s="40" customFormat="1" x14ac:dyDescent="0.25"/>
    <row r="6936" s="40" customFormat="1" x14ac:dyDescent="0.25"/>
    <row r="6937" s="40" customFormat="1" x14ac:dyDescent="0.25"/>
    <row r="6938" s="40" customFormat="1" x14ac:dyDescent="0.25"/>
    <row r="6939" s="40" customFormat="1" x14ac:dyDescent="0.25"/>
    <row r="6940" s="40" customFormat="1" x14ac:dyDescent="0.25"/>
    <row r="6941" s="40" customFormat="1" x14ac:dyDescent="0.25"/>
    <row r="6942" s="40" customFormat="1" x14ac:dyDescent="0.25"/>
    <row r="6943" s="40" customFormat="1" x14ac:dyDescent="0.25"/>
    <row r="6944" s="40" customFormat="1" x14ac:dyDescent="0.25"/>
    <row r="6945" s="40" customFormat="1" x14ac:dyDescent="0.25"/>
    <row r="6946" s="40" customFormat="1" x14ac:dyDescent="0.25"/>
    <row r="6947" s="40" customFormat="1" x14ac:dyDescent="0.25"/>
    <row r="6948" s="40" customFormat="1" x14ac:dyDescent="0.25"/>
    <row r="6949" s="40" customFormat="1" x14ac:dyDescent="0.25"/>
    <row r="6950" s="40" customFormat="1" x14ac:dyDescent="0.25"/>
    <row r="6951" s="40" customFormat="1" x14ac:dyDescent="0.25"/>
    <row r="6952" s="40" customFormat="1" x14ac:dyDescent="0.25"/>
    <row r="6953" s="40" customFormat="1" x14ac:dyDescent="0.25"/>
    <row r="6954" s="40" customFormat="1" x14ac:dyDescent="0.25"/>
    <row r="6955" s="40" customFormat="1" x14ac:dyDescent="0.25"/>
    <row r="6956" s="40" customFormat="1" x14ac:dyDescent="0.25"/>
    <row r="6957" s="40" customFormat="1" x14ac:dyDescent="0.25"/>
    <row r="6958" s="40" customFormat="1" x14ac:dyDescent="0.25"/>
    <row r="6959" s="40" customFormat="1" x14ac:dyDescent="0.25"/>
    <row r="6960" s="40" customFormat="1" x14ac:dyDescent="0.25"/>
    <row r="6961" s="40" customFormat="1" x14ac:dyDescent="0.25"/>
    <row r="6962" s="40" customFormat="1" x14ac:dyDescent="0.25"/>
    <row r="6963" s="40" customFormat="1" x14ac:dyDescent="0.25"/>
    <row r="6964" s="40" customFormat="1" x14ac:dyDescent="0.25"/>
    <row r="6965" s="40" customFormat="1" x14ac:dyDescent="0.25"/>
    <row r="6966" s="40" customFormat="1" x14ac:dyDescent="0.25"/>
    <row r="6967" s="40" customFormat="1" x14ac:dyDescent="0.25"/>
    <row r="6968" s="40" customFormat="1" x14ac:dyDescent="0.25"/>
    <row r="6969" s="40" customFormat="1" x14ac:dyDescent="0.25"/>
    <row r="6970" s="40" customFormat="1" x14ac:dyDescent="0.25"/>
    <row r="6971" s="40" customFormat="1" x14ac:dyDescent="0.25"/>
    <row r="6972" s="40" customFormat="1" x14ac:dyDescent="0.25"/>
    <row r="6973" s="40" customFormat="1" x14ac:dyDescent="0.25"/>
    <row r="6974" s="40" customFormat="1" x14ac:dyDescent="0.25"/>
    <row r="6975" s="40" customFormat="1" x14ac:dyDescent="0.25"/>
    <row r="6976" s="40" customFormat="1" x14ac:dyDescent="0.25"/>
    <row r="6977" s="40" customFormat="1" x14ac:dyDescent="0.25"/>
    <row r="6978" s="40" customFormat="1" x14ac:dyDescent="0.25"/>
    <row r="6979" s="40" customFormat="1" x14ac:dyDescent="0.25"/>
    <row r="6980" s="40" customFormat="1" x14ac:dyDescent="0.25"/>
    <row r="6981" s="40" customFormat="1" x14ac:dyDescent="0.25"/>
    <row r="6982" s="40" customFormat="1" x14ac:dyDescent="0.25"/>
    <row r="6983" s="40" customFormat="1" x14ac:dyDescent="0.25"/>
    <row r="6984" s="40" customFormat="1" x14ac:dyDescent="0.25"/>
    <row r="6985" s="40" customFormat="1" x14ac:dyDescent="0.25"/>
    <row r="6986" s="40" customFormat="1" x14ac:dyDescent="0.25"/>
    <row r="6987" s="40" customFormat="1" x14ac:dyDescent="0.25"/>
    <row r="6988" s="40" customFormat="1" x14ac:dyDescent="0.25"/>
    <row r="6989" s="40" customFormat="1" x14ac:dyDescent="0.25"/>
    <row r="6990" s="40" customFormat="1" x14ac:dyDescent="0.25"/>
    <row r="6991" s="40" customFormat="1" x14ac:dyDescent="0.25"/>
    <row r="6992" s="40" customFormat="1" x14ac:dyDescent="0.25"/>
    <row r="6993" s="40" customFormat="1" x14ac:dyDescent="0.25"/>
    <row r="6994" s="40" customFormat="1" x14ac:dyDescent="0.25"/>
    <row r="6995" s="40" customFormat="1" x14ac:dyDescent="0.25"/>
    <row r="6996" s="40" customFormat="1" x14ac:dyDescent="0.25"/>
    <row r="6997" s="40" customFormat="1" x14ac:dyDescent="0.25"/>
    <row r="6998" s="40" customFormat="1" x14ac:dyDescent="0.25"/>
    <row r="6999" s="40" customFormat="1" x14ac:dyDescent="0.25"/>
    <row r="7000" s="40" customFormat="1" x14ac:dyDescent="0.25"/>
    <row r="7001" s="40" customFormat="1" x14ac:dyDescent="0.25"/>
    <row r="7002" s="40" customFormat="1" x14ac:dyDescent="0.25"/>
    <row r="7003" s="40" customFormat="1" x14ac:dyDescent="0.25"/>
    <row r="7004" s="40" customFormat="1" x14ac:dyDescent="0.25"/>
    <row r="7005" s="40" customFormat="1" x14ac:dyDescent="0.25"/>
    <row r="7006" s="40" customFormat="1" x14ac:dyDescent="0.25"/>
    <row r="7007" s="40" customFormat="1" x14ac:dyDescent="0.25"/>
    <row r="7008" s="40" customFormat="1" x14ac:dyDescent="0.25"/>
    <row r="7009" s="40" customFormat="1" x14ac:dyDescent="0.25"/>
    <row r="7010" s="40" customFormat="1" x14ac:dyDescent="0.25"/>
    <row r="7011" s="40" customFormat="1" x14ac:dyDescent="0.25"/>
    <row r="7012" s="40" customFormat="1" x14ac:dyDescent="0.25"/>
    <row r="7013" s="40" customFormat="1" x14ac:dyDescent="0.25"/>
    <row r="7014" s="40" customFormat="1" x14ac:dyDescent="0.25"/>
    <row r="7015" s="40" customFormat="1" x14ac:dyDescent="0.25"/>
    <row r="7016" s="40" customFormat="1" x14ac:dyDescent="0.25"/>
    <row r="7017" s="40" customFormat="1" x14ac:dyDescent="0.25"/>
    <row r="7018" s="40" customFormat="1" x14ac:dyDescent="0.25"/>
    <row r="7019" s="40" customFormat="1" x14ac:dyDescent="0.25"/>
    <row r="7020" s="40" customFormat="1" x14ac:dyDescent="0.25"/>
    <row r="7021" s="40" customFormat="1" x14ac:dyDescent="0.25"/>
    <row r="7022" s="40" customFormat="1" x14ac:dyDescent="0.25"/>
    <row r="7023" s="40" customFormat="1" x14ac:dyDescent="0.25"/>
    <row r="7024" s="40" customFormat="1" x14ac:dyDescent="0.25"/>
    <row r="7025" s="40" customFormat="1" x14ac:dyDescent="0.25"/>
    <row r="7026" s="40" customFormat="1" x14ac:dyDescent="0.25"/>
    <row r="7027" s="40" customFormat="1" x14ac:dyDescent="0.25"/>
    <row r="7028" s="40" customFormat="1" x14ac:dyDescent="0.25"/>
    <row r="7029" s="40" customFormat="1" x14ac:dyDescent="0.25"/>
    <row r="7030" s="40" customFormat="1" x14ac:dyDescent="0.25"/>
    <row r="7031" s="40" customFormat="1" x14ac:dyDescent="0.25"/>
    <row r="7032" s="40" customFormat="1" x14ac:dyDescent="0.25"/>
    <row r="7033" s="40" customFormat="1" x14ac:dyDescent="0.25"/>
    <row r="7034" s="40" customFormat="1" x14ac:dyDescent="0.25"/>
    <row r="7035" s="40" customFormat="1" x14ac:dyDescent="0.25"/>
    <row r="7036" s="40" customFormat="1" x14ac:dyDescent="0.25"/>
    <row r="7037" s="40" customFormat="1" x14ac:dyDescent="0.25"/>
    <row r="7038" s="40" customFormat="1" x14ac:dyDescent="0.25"/>
    <row r="7039" s="40" customFormat="1" x14ac:dyDescent="0.25"/>
    <row r="7040" s="40" customFormat="1" x14ac:dyDescent="0.25"/>
    <row r="7041" s="40" customFormat="1" x14ac:dyDescent="0.25"/>
    <row r="7042" s="40" customFormat="1" x14ac:dyDescent="0.25"/>
    <row r="7043" s="40" customFormat="1" x14ac:dyDescent="0.25"/>
    <row r="7044" s="40" customFormat="1" x14ac:dyDescent="0.25"/>
    <row r="7045" s="40" customFormat="1" x14ac:dyDescent="0.25"/>
    <row r="7046" s="40" customFormat="1" x14ac:dyDescent="0.25"/>
    <row r="7047" s="40" customFormat="1" x14ac:dyDescent="0.25"/>
    <row r="7048" s="40" customFormat="1" x14ac:dyDescent="0.25"/>
    <row r="7049" s="40" customFormat="1" x14ac:dyDescent="0.25"/>
    <row r="7050" s="40" customFormat="1" x14ac:dyDescent="0.25"/>
    <row r="7051" s="40" customFormat="1" x14ac:dyDescent="0.25"/>
    <row r="7052" s="40" customFormat="1" x14ac:dyDescent="0.25"/>
    <row r="7053" s="40" customFormat="1" x14ac:dyDescent="0.25"/>
    <row r="7054" s="40" customFormat="1" x14ac:dyDescent="0.25"/>
    <row r="7055" s="40" customFormat="1" x14ac:dyDescent="0.25"/>
    <row r="7056" s="40" customFormat="1" x14ac:dyDescent="0.25"/>
    <row r="7057" s="40" customFormat="1" x14ac:dyDescent="0.25"/>
    <row r="7058" s="40" customFormat="1" x14ac:dyDescent="0.25"/>
    <row r="7059" s="40" customFormat="1" x14ac:dyDescent="0.25"/>
    <row r="7060" s="40" customFormat="1" x14ac:dyDescent="0.25"/>
    <row r="7061" s="40" customFormat="1" x14ac:dyDescent="0.25"/>
    <row r="7062" s="40" customFormat="1" x14ac:dyDescent="0.25"/>
    <row r="7063" s="40" customFormat="1" x14ac:dyDescent="0.25"/>
    <row r="7064" s="40" customFormat="1" x14ac:dyDescent="0.25"/>
    <row r="7065" s="40" customFormat="1" x14ac:dyDescent="0.25"/>
    <row r="7066" s="40" customFormat="1" x14ac:dyDescent="0.25"/>
    <row r="7067" s="40" customFormat="1" x14ac:dyDescent="0.25"/>
    <row r="7068" s="40" customFormat="1" x14ac:dyDescent="0.25"/>
    <row r="7069" s="40" customFormat="1" x14ac:dyDescent="0.25"/>
    <row r="7070" s="40" customFormat="1" x14ac:dyDescent="0.25"/>
    <row r="7071" s="40" customFormat="1" x14ac:dyDescent="0.25"/>
    <row r="7072" s="40" customFormat="1" x14ac:dyDescent="0.25"/>
    <row r="7073" s="40" customFormat="1" x14ac:dyDescent="0.25"/>
    <row r="7074" s="40" customFormat="1" x14ac:dyDescent="0.25"/>
    <row r="7075" s="40" customFormat="1" x14ac:dyDescent="0.25"/>
    <row r="7076" s="40" customFormat="1" x14ac:dyDescent="0.25"/>
    <row r="7077" s="40" customFormat="1" x14ac:dyDescent="0.25"/>
    <row r="7078" s="40" customFormat="1" x14ac:dyDescent="0.25"/>
    <row r="7079" s="40" customFormat="1" x14ac:dyDescent="0.25"/>
    <row r="7080" s="40" customFormat="1" x14ac:dyDescent="0.25"/>
    <row r="7081" s="40" customFormat="1" x14ac:dyDescent="0.25"/>
    <row r="7082" s="40" customFormat="1" x14ac:dyDescent="0.25"/>
    <row r="7083" s="40" customFormat="1" x14ac:dyDescent="0.25"/>
    <row r="7084" s="40" customFormat="1" x14ac:dyDescent="0.25"/>
    <row r="7085" s="40" customFormat="1" x14ac:dyDescent="0.25"/>
    <row r="7086" s="40" customFormat="1" x14ac:dyDescent="0.25"/>
    <row r="7087" s="40" customFormat="1" x14ac:dyDescent="0.25"/>
    <row r="7088" s="40" customFormat="1" x14ac:dyDescent="0.25"/>
    <row r="7089" s="40" customFormat="1" x14ac:dyDescent="0.25"/>
    <row r="7090" s="40" customFormat="1" x14ac:dyDescent="0.25"/>
    <row r="7091" s="40" customFormat="1" x14ac:dyDescent="0.25"/>
    <row r="7092" s="40" customFormat="1" x14ac:dyDescent="0.25"/>
    <row r="7093" s="40" customFormat="1" x14ac:dyDescent="0.25"/>
    <row r="7094" s="40" customFormat="1" x14ac:dyDescent="0.25"/>
    <row r="7095" s="40" customFormat="1" x14ac:dyDescent="0.25"/>
    <row r="7096" s="40" customFormat="1" x14ac:dyDescent="0.25"/>
    <row r="7097" s="40" customFormat="1" x14ac:dyDescent="0.25"/>
    <row r="7098" s="40" customFormat="1" x14ac:dyDescent="0.25"/>
    <row r="7099" s="40" customFormat="1" x14ac:dyDescent="0.25"/>
    <row r="7100" s="40" customFormat="1" x14ac:dyDescent="0.25"/>
    <row r="7101" s="40" customFormat="1" x14ac:dyDescent="0.25"/>
    <row r="7102" s="40" customFormat="1" x14ac:dyDescent="0.25"/>
    <row r="7103" s="40" customFormat="1" x14ac:dyDescent="0.25"/>
    <row r="7104" s="40" customFormat="1" x14ac:dyDescent="0.25"/>
    <row r="7105" s="40" customFormat="1" x14ac:dyDescent="0.25"/>
    <row r="7106" s="40" customFormat="1" x14ac:dyDescent="0.25"/>
    <row r="7107" s="40" customFormat="1" x14ac:dyDescent="0.25"/>
    <row r="7108" s="40" customFormat="1" x14ac:dyDescent="0.25"/>
    <row r="7109" s="40" customFormat="1" x14ac:dyDescent="0.25"/>
    <row r="7110" s="40" customFormat="1" x14ac:dyDescent="0.25"/>
    <row r="7111" s="40" customFormat="1" x14ac:dyDescent="0.25"/>
    <row r="7112" s="40" customFormat="1" x14ac:dyDescent="0.25"/>
    <row r="7113" s="40" customFormat="1" x14ac:dyDescent="0.25"/>
    <row r="7114" s="40" customFormat="1" x14ac:dyDescent="0.25"/>
    <row r="7115" s="40" customFormat="1" x14ac:dyDescent="0.25"/>
    <row r="7116" s="40" customFormat="1" x14ac:dyDescent="0.25"/>
    <row r="7117" s="40" customFormat="1" x14ac:dyDescent="0.25"/>
    <row r="7118" s="40" customFormat="1" x14ac:dyDescent="0.25"/>
    <row r="7119" s="40" customFormat="1" x14ac:dyDescent="0.25"/>
    <row r="7120" s="40" customFormat="1" x14ac:dyDescent="0.25"/>
    <row r="7121" s="40" customFormat="1" x14ac:dyDescent="0.25"/>
    <row r="7122" s="40" customFormat="1" x14ac:dyDescent="0.25"/>
    <row r="7123" s="40" customFormat="1" x14ac:dyDescent="0.25"/>
    <row r="7124" s="40" customFormat="1" x14ac:dyDescent="0.25"/>
    <row r="7125" s="40" customFormat="1" x14ac:dyDescent="0.25"/>
    <row r="7126" s="40" customFormat="1" x14ac:dyDescent="0.25"/>
    <row r="7127" s="40" customFormat="1" x14ac:dyDescent="0.25"/>
    <row r="7128" s="40" customFormat="1" x14ac:dyDescent="0.25"/>
    <row r="7129" s="40" customFormat="1" x14ac:dyDescent="0.25"/>
    <row r="7130" s="40" customFormat="1" x14ac:dyDescent="0.25"/>
    <row r="7131" s="40" customFormat="1" x14ac:dyDescent="0.25"/>
    <row r="7132" s="40" customFormat="1" x14ac:dyDescent="0.25"/>
    <row r="7133" s="40" customFormat="1" x14ac:dyDescent="0.25"/>
    <row r="7134" s="40" customFormat="1" x14ac:dyDescent="0.25"/>
    <row r="7135" s="40" customFormat="1" x14ac:dyDescent="0.25"/>
    <row r="7136" s="40" customFormat="1" x14ac:dyDescent="0.25"/>
    <row r="7137" s="40" customFormat="1" x14ac:dyDescent="0.25"/>
    <row r="7138" s="40" customFormat="1" x14ac:dyDescent="0.25"/>
    <row r="7139" s="40" customFormat="1" x14ac:dyDescent="0.25"/>
    <row r="7140" s="40" customFormat="1" x14ac:dyDescent="0.25"/>
    <row r="7141" s="40" customFormat="1" x14ac:dyDescent="0.25"/>
    <row r="7142" s="40" customFormat="1" x14ac:dyDescent="0.25"/>
    <row r="7143" s="40" customFormat="1" x14ac:dyDescent="0.25"/>
    <row r="7144" s="40" customFormat="1" x14ac:dyDescent="0.25"/>
    <row r="7145" s="40" customFormat="1" x14ac:dyDescent="0.25"/>
    <row r="7146" s="40" customFormat="1" x14ac:dyDescent="0.25"/>
    <row r="7147" s="40" customFormat="1" x14ac:dyDescent="0.25"/>
    <row r="7148" s="40" customFormat="1" x14ac:dyDescent="0.25"/>
    <row r="7149" s="40" customFormat="1" x14ac:dyDescent="0.25"/>
    <row r="7150" s="40" customFormat="1" x14ac:dyDescent="0.25"/>
    <row r="7151" s="40" customFormat="1" x14ac:dyDescent="0.25"/>
    <row r="7152" s="40" customFormat="1" x14ac:dyDescent="0.25"/>
    <row r="7153" s="40" customFormat="1" x14ac:dyDescent="0.25"/>
    <row r="7154" s="40" customFormat="1" x14ac:dyDescent="0.25"/>
    <row r="7155" s="40" customFormat="1" x14ac:dyDescent="0.25"/>
    <row r="7156" s="40" customFormat="1" x14ac:dyDescent="0.25"/>
    <row r="7157" s="40" customFormat="1" x14ac:dyDescent="0.25"/>
    <row r="7158" s="40" customFormat="1" x14ac:dyDescent="0.25"/>
    <row r="7159" s="40" customFormat="1" x14ac:dyDescent="0.25"/>
    <row r="7160" s="40" customFormat="1" x14ac:dyDescent="0.25"/>
    <row r="7161" s="40" customFormat="1" x14ac:dyDescent="0.25"/>
    <row r="7162" s="40" customFormat="1" x14ac:dyDescent="0.25"/>
    <row r="7163" s="40" customFormat="1" x14ac:dyDescent="0.25"/>
    <row r="7164" s="40" customFormat="1" x14ac:dyDescent="0.25"/>
    <row r="7165" s="40" customFormat="1" x14ac:dyDescent="0.25"/>
    <row r="7166" s="40" customFormat="1" x14ac:dyDescent="0.25"/>
    <row r="7167" s="40" customFormat="1" x14ac:dyDescent="0.25"/>
    <row r="7168" s="40" customFormat="1" x14ac:dyDescent="0.25"/>
    <row r="7169" s="40" customFormat="1" x14ac:dyDescent="0.25"/>
    <row r="7170" s="40" customFormat="1" x14ac:dyDescent="0.25"/>
    <row r="7171" s="40" customFormat="1" x14ac:dyDescent="0.25"/>
    <row r="7172" s="40" customFormat="1" x14ac:dyDescent="0.25"/>
    <row r="7173" s="40" customFormat="1" x14ac:dyDescent="0.25"/>
    <row r="7174" s="40" customFormat="1" x14ac:dyDescent="0.25"/>
    <row r="7175" s="40" customFormat="1" x14ac:dyDescent="0.25"/>
    <row r="7176" s="40" customFormat="1" x14ac:dyDescent="0.25"/>
    <row r="7177" s="40" customFormat="1" x14ac:dyDescent="0.25"/>
    <row r="7178" s="40" customFormat="1" x14ac:dyDescent="0.25"/>
    <row r="7179" s="40" customFormat="1" x14ac:dyDescent="0.25"/>
    <row r="7180" s="40" customFormat="1" x14ac:dyDescent="0.25"/>
    <row r="7181" s="40" customFormat="1" x14ac:dyDescent="0.25"/>
    <row r="7182" s="40" customFormat="1" x14ac:dyDescent="0.25"/>
    <row r="7183" s="40" customFormat="1" x14ac:dyDescent="0.25"/>
    <row r="7184" s="40" customFormat="1" x14ac:dyDescent="0.25"/>
    <row r="7185" s="40" customFormat="1" x14ac:dyDescent="0.25"/>
    <row r="7186" s="40" customFormat="1" x14ac:dyDescent="0.25"/>
    <row r="7187" s="40" customFormat="1" x14ac:dyDescent="0.25"/>
    <row r="7188" s="40" customFormat="1" x14ac:dyDescent="0.25"/>
    <row r="7189" s="40" customFormat="1" x14ac:dyDescent="0.25"/>
    <row r="7190" s="40" customFormat="1" x14ac:dyDescent="0.25"/>
    <row r="7191" s="40" customFormat="1" x14ac:dyDescent="0.25"/>
    <row r="7192" s="40" customFormat="1" x14ac:dyDescent="0.25"/>
    <row r="7193" s="40" customFormat="1" x14ac:dyDescent="0.25"/>
    <row r="7194" s="40" customFormat="1" x14ac:dyDescent="0.25"/>
    <row r="7195" s="40" customFormat="1" x14ac:dyDescent="0.25"/>
    <row r="7196" s="40" customFormat="1" x14ac:dyDescent="0.25"/>
    <row r="7197" s="40" customFormat="1" x14ac:dyDescent="0.25"/>
    <row r="7198" s="40" customFormat="1" x14ac:dyDescent="0.25"/>
    <row r="7199" s="40" customFormat="1" x14ac:dyDescent="0.25"/>
    <row r="7200" s="40" customFormat="1" x14ac:dyDescent="0.25"/>
    <row r="7201" s="40" customFormat="1" x14ac:dyDescent="0.25"/>
    <row r="7202" s="40" customFormat="1" x14ac:dyDescent="0.25"/>
    <row r="7203" s="40" customFormat="1" x14ac:dyDescent="0.25"/>
    <row r="7204" s="40" customFormat="1" x14ac:dyDescent="0.25"/>
    <row r="7205" s="40" customFormat="1" x14ac:dyDescent="0.25"/>
    <row r="7206" s="40" customFormat="1" x14ac:dyDescent="0.25"/>
    <row r="7207" s="40" customFormat="1" x14ac:dyDescent="0.25"/>
    <row r="7208" s="40" customFormat="1" x14ac:dyDescent="0.25"/>
    <row r="7209" s="40" customFormat="1" x14ac:dyDescent="0.25"/>
    <row r="7210" s="40" customFormat="1" x14ac:dyDescent="0.25"/>
    <row r="7211" s="40" customFormat="1" x14ac:dyDescent="0.25"/>
    <row r="7212" s="40" customFormat="1" x14ac:dyDescent="0.25"/>
    <row r="7213" s="40" customFormat="1" x14ac:dyDescent="0.25"/>
    <row r="7214" s="40" customFormat="1" x14ac:dyDescent="0.25"/>
    <row r="7215" s="40" customFormat="1" x14ac:dyDescent="0.25"/>
    <row r="7216" s="40" customFormat="1" x14ac:dyDescent="0.25"/>
    <row r="7217" s="40" customFormat="1" x14ac:dyDescent="0.25"/>
    <row r="7218" s="40" customFormat="1" x14ac:dyDescent="0.25"/>
    <row r="7219" s="40" customFormat="1" x14ac:dyDescent="0.25"/>
    <row r="7220" s="40" customFormat="1" x14ac:dyDescent="0.25"/>
    <row r="7221" s="40" customFormat="1" x14ac:dyDescent="0.25"/>
    <row r="7222" s="40" customFormat="1" x14ac:dyDescent="0.25"/>
    <row r="7223" s="40" customFormat="1" x14ac:dyDescent="0.25"/>
    <row r="7224" s="40" customFormat="1" x14ac:dyDescent="0.25"/>
    <row r="7225" s="40" customFormat="1" x14ac:dyDescent="0.25"/>
    <row r="7226" s="40" customFormat="1" x14ac:dyDescent="0.25"/>
    <row r="7227" s="40" customFormat="1" x14ac:dyDescent="0.25"/>
    <row r="7228" s="40" customFormat="1" x14ac:dyDescent="0.25"/>
    <row r="7229" s="40" customFormat="1" x14ac:dyDescent="0.25"/>
    <row r="7230" s="40" customFormat="1" x14ac:dyDescent="0.25"/>
    <row r="7231" s="40" customFormat="1" x14ac:dyDescent="0.25"/>
    <row r="7232" s="40" customFormat="1" x14ac:dyDescent="0.25"/>
    <row r="7233" s="40" customFormat="1" x14ac:dyDescent="0.25"/>
    <row r="7234" s="40" customFormat="1" x14ac:dyDescent="0.25"/>
    <row r="7235" s="40" customFormat="1" x14ac:dyDescent="0.25"/>
    <row r="7236" s="40" customFormat="1" x14ac:dyDescent="0.25"/>
    <row r="7237" s="40" customFormat="1" x14ac:dyDescent="0.25"/>
    <row r="7238" s="40" customFormat="1" x14ac:dyDescent="0.25"/>
    <row r="7239" s="40" customFormat="1" x14ac:dyDescent="0.25"/>
    <row r="7240" s="40" customFormat="1" x14ac:dyDescent="0.25"/>
    <row r="7241" s="40" customFormat="1" x14ac:dyDescent="0.25"/>
    <row r="7242" s="40" customFormat="1" x14ac:dyDescent="0.25"/>
    <row r="7243" s="40" customFormat="1" x14ac:dyDescent="0.25"/>
    <row r="7244" s="40" customFormat="1" x14ac:dyDescent="0.25"/>
    <row r="7245" s="40" customFormat="1" x14ac:dyDescent="0.25"/>
    <row r="7246" s="40" customFormat="1" x14ac:dyDescent="0.25"/>
    <row r="7247" s="40" customFormat="1" x14ac:dyDescent="0.25"/>
    <row r="7248" s="40" customFormat="1" x14ac:dyDescent="0.25"/>
    <row r="7249" s="40" customFormat="1" x14ac:dyDescent="0.25"/>
    <row r="7250" s="40" customFormat="1" x14ac:dyDescent="0.25"/>
    <row r="7251" s="40" customFormat="1" x14ac:dyDescent="0.25"/>
    <row r="7252" s="40" customFormat="1" x14ac:dyDescent="0.25"/>
    <row r="7253" s="40" customFormat="1" x14ac:dyDescent="0.25"/>
    <row r="7254" s="40" customFormat="1" x14ac:dyDescent="0.25"/>
    <row r="7255" s="40" customFormat="1" x14ac:dyDescent="0.25"/>
    <row r="7256" s="40" customFormat="1" x14ac:dyDescent="0.25"/>
    <row r="7257" s="40" customFormat="1" x14ac:dyDescent="0.25"/>
    <row r="7258" s="40" customFormat="1" x14ac:dyDescent="0.25"/>
    <row r="7259" s="40" customFormat="1" x14ac:dyDescent="0.25"/>
    <row r="7260" s="40" customFormat="1" x14ac:dyDescent="0.25"/>
    <row r="7261" s="40" customFormat="1" x14ac:dyDescent="0.25"/>
    <row r="7262" s="40" customFormat="1" x14ac:dyDescent="0.25"/>
    <row r="7263" s="40" customFormat="1" x14ac:dyDescent="0.25"/>
    <row r="7264" s="40" customFormat="1" x14ac:dyDescent="0.25"/>
    <row r="7265" s="40" customFormat="1" x14ac:dyDescent="0.25"/>
    <row r="7266" s="40" customFormat="1" x14ac:dyDescent="0.25"/>
    <row r="7267" s="40" customFormat="1" x14ac:dyDescent="0.25"/>
    <row r="7268" s="40" customFormat="1" x14ac:dyDescent="0.25"/>
    <row r="7269" s="40" customFormat="1" x14ac:dyDescent="0.25"/>
    <row r="7270" s="40" customFormat="1" x14ac:dyDescent="0.25"/>
    <row r="7271" s="40" customFormat="1" x14ac:dyDescent="0.25"/>
    <row r="7272" s="40" customFormat="1" x14ac:dyDescent="0.25"/>
    <row r="7273" s="40" customFormat="1" x14ac:dyDescent="0.25"/>
    <row r="7274" s="40" customFormat="1" x14ac:dyDescent="0.25"/>
    <row r="7275" s="40" customFormat="1" x14ac:dyDescent="0.25"/>
    <row r="7276" s="40" customFormat="1" x14ac:dyDescent="0.25"/>
    <row r="7277" s="40" customFormat="1" x14ac:dyDescent="0.25"/>
    <row r="7278" s="40" customFormat="1" x14ac:dyDescent="0.25"/>
    <row r="7279" s="40" customFormat="1" x14ac:dyDescent="0.25"/>
    <row r="7280" s="40" customFormat="1" x14ac:dyDescent="0.25"/>
    <row r="7281" s="40" customFormat="1" x14ac:dyDescent="0.25"/>
    <row r="7282" s="40" customFormat="1" x14ac:dyDescent="0.25"/>
    <row r="7283" s="40" customFormat="1" x14ac:dyDescent="0.25"/>
    <row r="7284" s="40" customFormat="1" x14ac:dyDescent="0.25"/>
    <row r="7285" s="40" customFormat="1" x14ac:dyDescent="0.25"/>
    <row r="7286" s="40" customFormat="1" x14ac:dyDescent="0.25"/>
    <row r="7287" s="40" customFormat="1" x14ac:dyDescent="0.25"/>
    <row r="7288" s="40" customFormat="1" x14ac:dyDescent="0.25"/>
    <row r="7289" s="40" customFormat="1" x14ac:dyDescent="0.25"/>
    <row r="7290" s="40" customFormat="1" x14ac:dyDescent="0.25"/>
    <row r="7291" s="40" customFormat="1" x14ac:dyDescent="0.25"/>
    <row r="7292" s="40" customFormat="1" x14ac:dyDescent="0.25"/>
    <row r="7293" s="40" customFormat="1" x14ac:dyDescent="0.25"/>
    <row r="7294" s="40" customFormat="1" x14ac:dyDescent="0.25"/>
    <row r="7295" s="40" customFormat="1" x14ac:dyDescent="0.25"/>
    <row r="7296" s="40" customFormat="1" x14ac:dyDescent="0.25"/>
    <row r="7297" s="40" customFormat="1" x14ac:dyDescent="0.25"/>
    <row r="7298" s="40" customFormat="1" x14ac:dyDescent="0.25"/>
    <row r="7299" s="40" customFormat="1" x14ac:dyDescent="0.25"/>
    <row r="7300" s="40" customFormat="1" x14ac:dyDescent="0.25"/>
    <row r="7301" s="40" customFormat="1" x14ac:dyDescent="0.25"/>
    <row r="7302" s="40" customFormat="1" x14ac:dyDescent="0.25"/>
    <row r="7303" s="40" customFormat="1" x14ac:dyDescent="0.25"/>
    <row r="7304" s="40" customFormat="1" x14ac:dyDescent="0.25"/>
    <row r="7305" s="40" customFormat="1" x14ac:dyDescent="0.25"/>
    <row r="7306" s="40" customFormat="1" x14ac:dyDescent="0.25"/>
    <row r="7307" s="40" customFormat="1" x14ac:dyDescent="0.25"/>
    <row r="7308" s="40" customFormat="1" x14ac:dyDescent="0.25"/>
    <row r="7309" s="40" customFormat="1" x14ac:dyDescent="0.25"/>
    <row r="7310" s="40" customFormat="1" x14ac:dyDescent="0.25"/>
    <row r="7311" s="40" customFormat="1" x14ac:dyDescent="0.25"/>
    <row r="7312" s="40" customFormat="1" x14ac:dyDescent="0.25"/>
    <row r="7313" s="40" customFormat="1" x14ac:dyDescent="0.25"/>
    <row r="7314" s="40" customFormat="1" x14ac:dyDescent="0.25"/>
    <row r="7315" s="40" customFormat="1" x14ac:dyDescent="0.25"/>
    <row r="7316" s="40" customFormat="1" x14ac:dyDescent="0.25"/>
    <row r="7317" s="40" customFormat="1" x14ac:dyDescent="0.25"/>
    <row r="7318" s="40" customFormat="1" x14ac:dyDescent="0.25"/>
    <row r="7319" s="40" customFormat="1" x14ac:dyDescent="0.25"/>
    <row r="7320" s="40" customFormat="1" x14ac:dyDescent="0.25"/>
    <row r="7321" s="40" customFormat="1" x14ac:dyDescent="0.25"/>
    <row r="7322" s="40" customFormat="1" x14ac:dyDescent="0.25"/>
    <row r="7323" s="40" customFormat="1" x14ac:dyDescent="0.25"/>
    <row r="7324" s="40" customFormat="1" x14ac:dyDescent="0.25"/>
    <row r="7325" s="40" customFormat="1" x14ac:dyDescent="0.25"/>
    <row r="7326" s="40" customFormat="1" x14ac:dyDescent="0.25"/>
    <row r="7327" s="40" customFormat="1" x14ac:dyDescent="0.25"/>
    <row r="7328" s="40" customFormat="1" x14ac:dyDescent="0.25"/>
    <row r="7329" s="40" customFormat="1" x14ac:dyDescent="0.25"/>
    <row r="7330" s="40" customFormat="1" x14ac:dyDescent="0.25"/>
    <row r="7331" s="40" customFormat="1" x14ac:dyDescent="0.25"/>
    <row r="7332" s="40" customFormat="1" x14ac:dyDescent="0.25"/>
    <row r="7333" s="40" customFormat="1" x14ac:dyDescent="0.25"/>
    <row r="7334" s="40" customFormat="1" x14ac:dyDescent="0.25"/>
    <row r="7335" s="40" customFormat="1" x14ac:dyDescent="0.25"/>
    <row r="7336" s="40" customFormat="1" x14ac:dyDescent="0.25"/>
    <row r="7337" s="40" customFormat="1" x14ac:dyDescent="0.25"/>
    <row r="7338" s="40" customFormat="1" x14ac:dyDescent="0.25"/>
    <row r="7339" s="40" customFormat="1" x14ac:dyDescent="0.25"/>
    <row r="7340" s="40" customFormat="1" x14ac:dyDescent="0.25"/>
    <row r="7341" s="40" customFormat="1" x14ac:dyDescent="0.25"/>
    <row r="7342" s="40" customFormat="1" x14ac:dyDescent="0.25"/>
    <row r="7343" s="40" customFormat="1" x14ac:dyDescent="0.25"/>
    <row r="7344" s="40" customFormat="1" x14ac:dyDescent="0.25"/>
    <row r="7345" s="40" customFormat="1" x14ac:dyDescent="0.25"/>
    <row r="7346" s="40" customFormat="1" x14ac:dyDescent="0.25"/>
    <row r="7347" s="40" customFormat="1" x14ac:dyDescent="0.25"/>
    <row r="7348" s="40" customFormat="1" x14ac:dyDescent="0.25"/>
    <row r="7349" s="40" customFormat="1" x14ac:dyDescent="0.25"/>
    <row r="7350" s="40" customFormat="1" x14ac:dyDescent="0.25"/>
    <row r="7351" s="40" customFormat="1" x14ac:dyDescent="0.25"/>
    <row r="7352" s="40" customFormat="1" x14ac:dyDescent="0.25"/>
    <row r="7353" s="40" customFormat="1" x14ac:dyDescent="0.25"/>
    <row r="7354" s="40" customFormat="1" x14ac:dyDescent="0.25"/>
    <row r="7355" s="40" customFormat="1" x14ac:dyDescent="0.25"/>
    <row r="7356" s="40" customFormat="1" x14ac:dyDescent="0.25"/>
    <row r="7357" s="40" customFormat="1" x14ac:dyDescent="0.25"/>
    <row r="7358" s="40" customFormat="1" x14ac:dyDescent="0.25"/>
    <row r="7359" s="40" customFormat="1" x14ac:dyDescent="0.25"/>
    <row r="7360" s="40" customFormat="1" x14ac:dyDescent="0.25"/>
    <row r="7361" s="40" customFormat="1" x14ac:dyDescent="0.25"/>
    <row r="7362" s="40" customFormat="1" x14ac:dyDescent="0.25"/>
    <row r="7363" s="40" customFormat="1" x14ac:dyDescent="0.25"/>
    <row r="7364" s="40" customFormat="1" x14ac:dyDescent="0.25"/>
    <row r="7365" s="40" customFormat="1" x14ac:dyDescent="0.25"/>
    <row r="7366" s="40" customFormat="1" x14ac:dyDescent="0.25"/>
    <row r="7367" s="40" customFormat="1" x14ac:dyDescent="0.25"/>
    <row r="7368" s="40" customFormat="1" x14ac:dyDescent="0.25"/>
    <row r="7369" s="40" customFormat="1" x14ac:dyDescent="0.25"/>
    <row r="7370" s="40" customFormat="1" x14ac:dyDescent="0.25"/>
    <row r="7371" s="40" customFormat="1" x14ac:dyDescent="0.25"/>
    <row r="7372" s="40" customFormat="1" x14ac:dyDescent="0.25"/>
    <row r="7373" s="40" customFormat="1" x14ac:dyDescent="0.25"/>
    <row r="7374" s="40" customFormat="1" x14ac:dyDescent="0.25"/>
    <row r="7375" s="40" customFormat="1" x14ac:dyDescent="0.25"/>
    <row r="7376" s="40" customFormat="1" x14ac:dyDescent="0.25"/>
    <row r="7377" s="40" customFormat="1" x14ac:dyDescent="0.25"/>
    <row r="7378" s="40" customFormat="1" x14ac:dyDescent="0.25"/>
    <row r="7379" s="40" customFormat="1" x14ac:dyDescent="0.25"/>
    <row r="7380" s="40" customFormat="1" x14ac:dyDescent="0.25"/>
    <row r="7381" s="40" customFormat="1" x14ac:dyDescent="0.25"/>
    <row r="7382" s="40" customFormat="1" x14ac:dyDescent="0.25"/>
    <row r="7383" s="40" customFormat="1" x14ac:dyDescent="0.25"/>
    <row r="7384" s="40" customFormat="1" x14ac:dyDescent="0.25"/>
    <row r="7385" s="40" customFormat="1" x14ac:dyDescent="0.25"/>
    <row r="7386" s="40" customFormat="1" x14ac:dyDescent="0.25"/>
    <row r="7387" s="40" customFormat="1" x14ac:dyDescent="0.25"/>
    <row r="7388" s="40" customFormat="1" x14ac:dyDescent="0.25"/>
    <row r="7389" s="40" customFormat="1" x14ac:dyDescent="0.25"/>
    <row r="7390" s="40" customFormat="1" x14ac:dyDescent="0.25"/>
    <row r="7391" s="40" customFormat="1" x14ac:dyDescent="0.25"/>
    <row r="7392" s="40" customFormat="1" x14ac:dyDescent="0.25"/>
    <row r="7393" s="40" customFormat="1" x14ac:dyDescent="0.25"/>
    <row r="7394" s="40" customFormat="1" x14ac:dyDescent="0.25"/>
    <row r="7395" s="40" customFormat="1" x14ac:dyDescent="0.25"/>
    <row r="7396" s="40" customFormat="1" x14ac:dyDescent="0.25"/>
    <row r="7397" s="40" customFormat="1" x14ac:dyDescent="0.25"/>
    <row r="7398" s="40" customFormat="1" x14ac:dyDescent="0.25"/>
    <row r="7399" s="40" customFormat="1" x14ac:dyDescent="0.25"/>
    <row r="7400" s="40" customFormat="1" x14ac:dyDescent="0.25"/>
    <row r="7401" s="40" customFormat="1" x14ac:dyDescent="0.25"/>
    <row r="7402" s="40" customFormat="1" x14ac:dyDescent="0.25"/>
    <row r="7403" s="40" customFormat="1" x14ac:dyDescent="0.25"/>
    <row r="7404" s="40" customFormat="1" x14ac:dyDescent="0.25"/>
    <row r="7405" s="40" customFormat="1" x14ac:dyDescent="0.25"/>
    <row r="7406" s="40" customFormat="1" x14ac:dyDescent="0.25"/>
    <row r="7407" s="40" customFormat="1" x14ac:dyDescent="0.25"/>
    <row r="7408" s="40" customFormat="1" x14ac:dyDescent="0.25"/>
    <row r="7409" s="40" customFormat="1" x14ac:dyDescent="0.25"/>
    <row r="7410" s="40" customFormat="1" x14ac:dyDescent="0.25"/>
    <row r="7411" s="40" customFormat="1" x14ac:dyDescent="0.25"/>
    <row r="7412" s="40" customFormat="1" x14ac:dyDescent="0.25"/>
    <row r="7413" s="40" customFormat="1" x14ac:dyDescent="0.25"/>
    <row r="7414" s="40" customFormat="1" x14ac:dyDescent="0.25"/>
    <row r="7415" s="40" customFormat="1" x14ac:dyDescent="0.25"/>
    <row r="7416" s="40" customFormat="1" x14ac:dyDescent="0.25"/>
    <row r="7417" s="40" customFormat="1" x14ac:dyDescent="0.25"/>
    <row r="7418" s="40" customFormat="1" x14ac:dyDescent="0.25"/>
    <row r="7419" s="40" customFormat="1" x14ac:dyDescent="0.25"/>
    <row r="7420" s="40" customFormat="1" x14ac:dyDescent="0.25"/>
    <row r="7421" s="40" customFormat="1" x14ac:dyDescent="0.25"/>
    <row r="7422" s="40" customFormat="1" x14ac:dyDescent="0.25"/>
    <row r="7423" s="40" customFormat="1" x14ac:dyDescent="0.25"/>
    <row r="7424" s="40" customFormat="1" x14ac:dyDescent="0.25"/>
    <row r="7425" s="40" customFormat="1" x14ac:dyDescent="0.25"/>
    <row r="7426" s="40" customFormat="1" x14ac:dyDescent="0.25"/>
    <row r="7427" s="40" customFormat="1" x14ac:dyDescent="0.25"/>
    <row r="7428" s="40" customFormat="1" x14ac:dyDescent="0.25"/>
    <row r="7429" s="40" customFormat="1" x14ac:dyDescent="0.25"/>
    <row r="7430" s="40" customFormat="1" x14ac:dyDescent="0.25"/>
    <row r="7431" s="40" customFormat="1" x14ac:dyDescent="0.25"/>
    <row r="7432" s="40" customFormat="1" x14ac:dyDescent="0.25"/>
    <row r="7433" s="40" customFormat="1" x14ac:dyDescent="0.25"/>
    <row r="7434" s="40" customFormat="1" x14ac:dyDescent="0.25"/>
    <row r="7435" s="40" customFormat="1" x14ac:dyDescent="0.25"/>
    <row r="7436" s="40" customFormat="1" x14ac:dyDescent="0.25"/>
    <row r="7437" s="40" customFormat="1" x14ac:dyDescent="0.25"/>
    <row r="7438" s="40" customFormat="1" x14ac:dyDescent="0.25"/>
    <row r="7439" s="40" customFormat="1" x14ac:dyDescent="0.25"/>
    <row r="7440" s="40" customFormat="1" x14ac:dyDescent="0.25"/>
    <row r="7441" s="40" customFormat="1" x14ac:dyDescent="0.25"/>
    <row r="7442" s="40" customFormat="1" x14ac:dyDescent="0.25"/>
    <row r="7443" s="40" customFormat="1" x14ac:dyDescent="0.25"/>
    <row r="7444" s="40" customFormat="1" x14ac:dyDescent="0.25"/>
    <row r="7445" s="40" customFormat="1" x14ac:dyDescent="0.25"/>
    <row r="7446" s="40" customFormat="1" x14ac:dyDescent="0.25"/>
    <row r="7447" s="40" customFormat="1" x14ac:dyDescent="0.25"/>
    <row r="7448" s="40" customFormat="1" x14ac:dyDescent="0.25"/>
    <row r="7449" s="40" customFormat="1" x14ac:dyDescent="0.25"/>
    <row r="7450" s="40" customFormat="1" x14ac:dyDescent="0.25"/>
    <row r="7451" s="40" customFormat="1" x14ac:dyDescent="0.25"/>
    <row r="7452" s="40" customFormat="1" x14ac:dyDescent="0.25"/>
    <row r="7453" s="40" customFormat="1" x14ac:dyDescent="0.25"/>
    <row r="7454" s="40" customFormat="1" x14ac:dyDescent="0.25"/>
    <row r="7455" s="40" customFormat="1" x14ac:dyDescent="0.25"/>
    <row r="7456" s="40" customFormat="1" x14ac:dyDescent="0.25"/>
    <row r="7457" s="40" customFormat="1" x14ac:dyDescent="0.25"/>
    <row r="7458" s="40" customFormat="1" x14ac:dyDescent="0.25"/>
    <row r="7459" s="40" customFormat="1" x14ac:dyDescent="0.25"/>
    <row r="7460" s="40" customFormat="1" x14ac:dyDescent="0.25"/>
    <row r="7461" s="40" customFormat="1" x14ac:dyDescent="0.25"/>
    <row r="7462" s="40" customFormat="1" x14ac:dyDescent="0.25"/>
    <row r="7463" s="40" customFormat="1" x14ac:dyDescent="0.25"/>
    <row r="7464" s="40" customFormat="1" x14ac:dyDescent="0.25"/>
    <row r="7465" s="40" customFormat="1" x14ac:dyDescent="0.25"/>
    <row r="7466" s="40" customFormat="1" x14ac:dyDescent="0.25"/>
    <row r="7467" s="40" customFormat="1" x14ac:dyDescent="0.25"/>
    <row r="7468" s="40" customFormat="1" x14ac:dyDescent="0.25"/>
    <row r="7469" s="40" customFormat="1" x14ac:dyDescent="0.25"/>
    <row r="7470" s="40" customFormat="1" x14ac:dyDescent="0.25"/>
    <row r="7471" s="40" customFormat="1" x14ac:dyDescent="0.25"/>
    <row r="7472" s="40" customFormat="1" x14ac:dyDescent="0.25"/>
    <row r="7473" s="40" customFormat="1" x14ac:dyDescent="0.25"/>
    <row r="7474" s="40" customFormat="1" x14ac:dyDescent="0.25"/>
    <row r="7475" s="40" customFormat="1" x14ac:dyDescent="0.25"/>
    <row r="7476" s="40" customFormat="1" x14ac:dyDescent="0.25"/>
    <row r="7477" s="40" customFormat="1" x14ac:dyDescent="0.25"/>
    <row r="7478" s="40" customFormat="1" x14ac:dyDescent="0.25"/>
    <row r="7479" s="40" customFormat="1" x14ac:dyDescent="0.25"/>
    <row r="7480" s="40" customFormat="1" x14ac:dyDescent="0.25"/>
    <row r="7481" s="40" customFormat="1" x14ac:dyDescent="0.25"/>
    <row r="7482" s="40" customFormat="1" x14ac:dyDescent="0.25"/>
    <row r="7483" s="40" customFormat="1" x14ac:dyDescent="0.25"/>
    <row r="7484" s="40" customFormat="1" x14ac:dyDescent="0.25"/>
    <row r="7485" s="40" customFormat="1" x14ac:dyDescent="0.25"/>
    <row r="7486" s="40" customFormat="1" x14ac:dyDescent="0.25"/>
    <row r="7487" s="40" customFormat="1" x14ac:dyDescent="0.25"/>
    <row r="7488" s="40" customFormat="1" x14ac:dyDescent="0.25"/>
    <row r="7489" s="40" customFormat="1" x14ac:dyDescent="0.25"/>
    <row r="7490" s="40" customFormat="1" x14ac:dyDescent="0.25"/>
    <row r="7491" s="40" customFormat="1" x14ac:dyDescent="0.25"/>
    <row r="7492" s="40" customFormat="1" x14ac:dyDescent="0.25"/>
    <row r="7493" s="40" customFormat="1" x14ac:dyDescent="0.25"/>
    <row r="7494" s="40" customFormat="1" x14ac:dyDescent="0.25"/>
    <row r="7495" s="40" customFormat="1" x14ac:dyDescent="0.25"/>
    <row r="7496" s="40" customFormat="1" x14ac:dyDescent="0.25"/>
    <row r="7497" s="40" customFormat="1" x14ac:dyDescent="0.25"/>
    <row r="7498" s="40" customFormat="1" x14ac:dyDescent="0.25"/>
    <row r="7499" s="40" customFormat="1" x14ac:dyDescent="0.25"/>
    <row r="7500" s="40" customFormat="1" x14ac:dyDescent="0.25"/>
    <row r="7501" s="40" customFormat="1" x14ac:dyDescent="0.25"/>
    <row r="7502" s="40" customFormat="1" x14ac:dyDescent="0.25"/>
    <row r="7503" s="40" customFormat="1" x14ac:dyDescent="0.25"/>
    <row r="7504" s="40" customFormat="1" x14ac:dyDescent="0.25"/>
    <row r="7505" s="40" customFormat="1" x14ac:dyDescent="0.25"/>
    <row r="7506" s="40" customFormat="1" x14ac:dyDescent="0.25"/>
    <row r="7507" s="40" customFormat="1" x14ac:dyDescent="0.25"/>
    <row r="7508" s="40" customFormat="1" x14ac:dyDescent="0.25"/>
    <row r="7509" s="40" customFormat="1" x14ac:dyDescent="0.25"/>
    <row r="7510" s="40" customFormat="1" x14ac:dyDescent="0.25"/>
    <row r="7511" s="40" customFormat="1" x14ac:dyDescent="0.25"/>
    <row r="7512" s="40" customFormat="1" x14ac:dyDescent="0.25"/>
    <row r="7513" s="40" customFormat="1" x14ac:dyDescent="0.25"/>
    <row r="7514" s="40" customFormat="1" x14ac:dyDescent="0.25"/>
    <row r="7515" s="40" customFormat="1" x14ac:dyDescent="0.25"/>
    <row r="7516" s="40" customFormat="1" x14ac:dyDescent="0.25"/>
    <row r="7517" s="40" customFormat="1" x14ac:dyDescent="0.25"/>
    <row r="7518" s="40" customFormat="1" x14ac:dyDescent="0.25"/>
    <row r="7519" s="40" customFormat="1" x14ac:dyDescent="0.25"/>
    <row r="7520" s="40" customFormat="1" x14ac:dyDescent="0.25"/>
    <row r="7521" s="40" customFormat="1" x14ac:dyDescent="0.25"/>
    <row r="7522" s="40" customFormat="1" x14ac:dyDescent="0.25"/>
    <row r="7523" s="40" customFormat="1" x14ac:dyDescent="0.25"/>
    <row r="7524" s="40" customFormat="1" x14ac:dyDescent="0.25"/>
    <row r="7525" s="40" customFormat="1" x14ac:dyDescent="0.25"/>
    <row r="7526" s="40" customFormat="1" x14ac:dyDescent="0.25"/>
    <row r="7527" s="40" customFormat="1" x14ac:dyDescent="0.25"/>
    <row r="7528" s="40" customFormat="1" x14ac:dyDescent="0.25"/>
    <row r="7529" s="40" customFormat="1" x14ac:dyDescent="0.25"/>
    <row r="7530" s="40" customFormat="1" x14ac:dyDescent="0.25"/>
    <row r="7531" s="40" customFormat="1" x14ac:dyDescent="0.25"/>
    <row r="7532" s="40" customFormat="1" x14ac:dyDescent="0.25"/>
    <row r="7533" s="40" customFormat="1" x14ac:dyDescent="0.25"/>
    <row r="7534" s="40" customFormat="1" x14ac:dyDescent="0.25"/>
    <row r="7535" s="40" customFormat="1" x14ac:dyDescent="0.25"/>
    <row r="7536" s="40" customFormat="1" x14ac:dyDescent="0.25"/>
    <row r="7537" s="40" customFormat="1" x14ac:dyDescent="0.25"/>
    <row r="7538" s="40" customFormat="1" x14ac:dyDescent="0.25"/>
    <row r="7539" s="40" customFormat="1" x14ac:dyDescent="0.25"/>
    <row r="7540" s="40" customFormat="1" x14ac:dyDescent="0.25"/>
    <row r="7541" s="40" customFormat="1" x14ac:dyDescent="0.25"/>
    <row r="7542" s="40" customFormat="1" x14ac:dyDescent="0.25"/>
    <row r="7543" s="40" customFormat="1" x14ac:dyDescent="0.25"/>
    <row r="7544" s="40" customFormat="1" x14ac:dyDescent="0.25"/>
    <row r="7545" s="40" customFormat="1" x14ac:dyDescent="0.25"/>
    <row r="7546" s="40" customFormat="1" x14ac:dyDescent="0.25"/>
    <row r="7547" s="40" customFormat="1" x14ac:dyDescent="0.25"/>
    <row r="7548" s="40" customFormat="1" x14ac:dyDescent="0.25"/>
    <row r="7549" s="40" customFormat="1" x14ac:dyDescent="0.25"/>
    <row r="7550" s="40" customFormat="1" x14ac:dyDescent="0.25"/>
    <row r="7551" s="40" customFormat="1" x14ac:dyDescent="0.25"/>
    <row r="7552" s="40" customFormat="1" x14ac:dyDescent="0.25"/>
    <row r="7553" s="40" customFormat="1" x14ac:dyDescent="0.25"/>
    <row r="7554" s="40" customFormat="1" x14ac:dyDescent="0.25"/>
    <row r="7555" s="40" customFormat="1" x14ac:dyDescent="0.25"/>
    <row r="7556" s="40" customFormat="1" x14ac:dyDescent="0.25"/>
    <row r="7557" s="40" customFormat="1" x14ac:dyDescent="0.25"/>
    <row r="7558" s="40" customFormat="1" x14ac:dyDescent="0.25"/>
    <row r="7559" s="40" customFormat="1" x14ac:dyDescent="0.25"/>
    <row r="7560" s="40" customFormat="1" x14ac:dyDescent="0.25"/>
    <row r="7561" s="40" customFormat="1" x14ac:dyDescent="0.25"/>
    <row r="7562" s="40" customFormat="1" x14ac:dyDescent="0.25"/>
    <row r="7563" s="40" customFormat="1" x14ac:dyDescent="0.25"/>
    <row r="7564" s="40" customFormat="1" x14ac:dyDescent="0.25"/>
    <row r="7565" s="40" customFormat="1" x14ac:dyDescent="0.25"/>
    <row r="7566" s="40" customFormat="1" x14ac:dyDescent="0.25"/>
    <row r="7567" s="40" customFormat="1" x14ac:dyDescent="0.25"/>
    <row r="7568" s="40" customFormat="1" x14ac:dyDescent="0.25"/>
    <row r="7569" s="40" customFormat="1" x14ac:dyDescent="0.25"/>
    <row r="7570" s="40" customFormat="1" x14ac:dyDescent="0.25"/>
    <row r="7571" s="40" customFormat="1" x14ac:dyDescent="0.25"/>
    <row r="7572" s="40" customFormat="1" x14ac:dyDescent="0.25"/>
    <row r="7573" s="40" customFormat="1" x14ac:dyDescent="0.25"/>
    <row r="7574" s="40" customFormat="1" x14ac:dyDescent="0.25"/>
    <row r="7575" s="40" customFormat="1" x14ac:dyDescent="0.25"/>
    <row r="7576" s="40" customFormat="1" x14ac:dyDescent="0.25"/>
    <row r="7577" s="40" customFormat="1" x14ac:dyDescent="0.25"/>
    <row r="7578" s="40" customFormat="1" x14ac:dyDescent="0.25"/>
    <row r="7579" s="40" customFormat="1" x14ac:dyDescent="0.25"/>
    <row r="7580" s="40" customFormat="1" x14ac:dyDescent="0.25"/>
    <row r="7581" s="40" customFormat="1" x14ac:dyDescent="0.25"/>
    <row r="7582" s="40" customFormat="1" x14ac:dyDescent="0.25"/>
    <row r="7583" s="40" customFormat="1" x14ac:dyDescent="0.25"/>
    <row r="7584" s="40" customFormat="1" x14ac:dyDescent="0.25"/>
    <row r="7585" s="40" customFormat="1" x14ac:dyDescent="0.25"/>
    <row r="7586" s="40" customFormat="1" x14ac:dyDescent="0.25"/>
    <row r="7587" s="40" customFormat="1" x14ac:dyDescent="0.25"/>
    <row r="7588" s="40" customFormat="1" x14ac:dyDescent="0.25"/>
    <row r="7589" s="40" customFormat="1" x14ac:dyDescent="0.25"/>
    <row r="7590" s="40" customFormat="1" x14ac:dyDescent="0.25"/>
    <row r="7591" s="40" customFormat="1" x14ac:dyDescent="0.25"/>
    <row r="7592" s="40" customFormat="1" x14ac:dyDescent="0.25"/>
    <row r="7593" s="40" customFormat="1" x14ac:dyDescent="0.25"/>
    <row r="7594" s="40" customFormat="1" x14ac:dyDescent="0.25"/>
    <row r="7595" s="40" customFormat="1" x14ac:dyDescent="0.25"/>
    <row r="7596" s="40" customFormat="1" x14ac:dyDescent="0.25"/>
    <row r="7597" s="40" customFormat="1" x14ac:dyDescent="0.25"/>
    <row r="7598" s="40" customFormat="1" x14ac:dyDescent="0.25"/>
    <row r="7599" s="40" customFormat="1" x14ac:dyDescent="0.25"/>
    <row r="7600" s="40" customFormat="1" x14ac:dyDescent="0.25"/>
    <row r="7601" s="40" customFormat="1" x14ac:dyDescent="0.25"/>
    <row r="7602" s="40" customFormat="1" x14ac:dyDescent="0.25"/>
    <row r="7603" s="40" customFormat="1" x14ac:dyDescent="0.25"/>
    <row r="7604" s="40" customFormat="1" x14ac:dyDescent="0.25"/>
    <row r="7605" s="40" customFormat="1" x14ac:dyDescent="0.25"/>
    <row r="7606" s="40" customFormat="1" x14ac:dyDescent="0.25"/>
    <row r="7607" s="40" customFormat="1" x14ac:dyDescent="0.25"/>
    <row r="7608" s="40" customFormat="1" x14ac:dyDescent="0.25"/>
    <row r="7609" s="40" customFormat="1" x14ac:dyDescent="0.25"/>
    <row r="7610" s="40" customFormat="1" x14ac:dyDescent="0.25"/>
    <row r="7611" s="40" customFormat="1" x14ac:dyDescent="0.25"/>
    <row r="7612" s="40" customFormat="1" x14ac:dyDescent="0.25"/>
    <row r="7613" s="40" customFormat="1" x14ac:dyDescent="0.25"/>
    <row r="7614" s="40" customFormat="1" x14ac:dyDescent="0.25"/>
    <row r="7615" s="40" customFormat="1" x14ac:dyDescent="0.25"/>
    <row r="7616" s="40" customFormat="1" x14ac:dyDescent="0.25"/>
    <row r="7617" s="40" customFormat="1" x14ac:dyDescent="0.25"/>
    <row r="7618" s="40" customFormat="1" x14ac:dyDescent="0.25"/>
    <row r="7619" s="40" customFormat="1" x14ac:dyDescent="0.25"/>
    <row r="7620" s="40" customFormat="1" x14ac:dyDescent="0.25"/>
    <row r="7621" s="40" customFormat="1" x14ac:dyDescent="0.25"/>
    <row r="7622" s="40" customFormat="1" x14ac:dyDescent="0.25"/>
    <row r="7623" s="40" customFormat="1" x14ac:dyDescent="0.25"/>
    <row r="7624" s="40" customFormat="1" x14ac:dyDescent="0.25"/>
    <row r="7625" s="40" customFormat="1" x14ac:dyDescent="0.25"/>
    <row r="7626" s="40" customFormat="1" x14ac:dyDescent="0.25"/>
    <row r="7627" s="40" customFormat="1" x14ac:dyDescent="0.25"/>
    <row r="7628" s="40" customFormat="1" x14ac:dyDescent="0.25"/>
    <row r="7629" s="40" customFormat="1" x14ac:dyDescent="0.25"/>
    <row r="7630" s="40" customFormat="1" x14ac:dyDescent="0.25"/>
    <row r="7631" s="40" customFormat="1" x14ac:dyDescent="0.25"/>
    <row r="7632" s="40" customFormat="1" x14ac:dyDescent="0.25"/>
    <row r="7633" s="40" customFormat="1" x14ac:dyDescent="0.25"/>
    <row r="7634" s="40" customFormat="1" x14ac:dyDescent="0.25"/>
    <row r="7635" s="40" customFormat="1" x14ac:dyDescent="0.25"/>
    <row r="7636" s="40" customFormat="1" x14ac:dyDescent="0.25"/>
    <row r="7637" s="40" customFormat="1" x14ac:dyDescent="0.25"/>
    <row r="7638" s="40" customFormat="1" x14ac:dyDescent="0.25"/>
    <row r="7639" s="40" customFormat="1" x14ac:dyDescent="0.25"/>
    <row r="7640" s="40" customFormat="1" x14ac:dyDescent="0.25"/>
    <row r="7641" s="40" customFormat="1" x14ac:dyDescent="0.25"/>
    <row r="7642" s="40" customFormat="1" x14ac:dyDescent="0.25"/>
    <row r="7643" s="40" customFormat="1" x14ac:dyDescent="0.25"/>
    <row r="7644" s="40" customFormat="1" x14ac:dyDescent="0.25"/>
    <row r="7645" s="40" customFormat="1" x14ac:dyDescent="0.25"/>
    <row r="7646" s="40" customFormat="1" x14ac:dyDescent="0.25"/>
    <row r="7647" s="40" customFormat="1" x14ac:dyDescent="0.25"/>
    <row r="7648" s="40" customFormat="1" x14ac:dyDescent="0.25"/>
    <row r="7649" s="40" customFormat="1" x14ac:dyDescent="0.25"/>
    <row r="7650" s="40" customFormat="1" x14ac:dyDescent="0.25"/>
    <row r="7651" s="40" customFormat="1" x14ac:dyDescent="0.25"/>
    <row r="7652" s="40" customFormat="1" x14ac:dyDescent="0.25"/>
    <row r="7653" s="40" customFormat="1" x14ac:dyDescent="0.25"/>
    <row r="7654" s="40" customFormat="1" x14ac:dyDescent="0.25"/>
    <row r="7655" s="40" customFormat="1" x14ac:dyDescent="0.25"/>
    <row r="7656" s="40" customFormat="1" x14ac:dyDescent="0.25"/>
    <row r="7657" s="40" customFormat="1" x14ac:dyDescent="0.25"/>
    <row r="7658" s="40" customFormat="1" x14ac:dyDescent="0.25"/>
    <row r="7659" s="40" customFormat="1" x14ac:dyDescent="0.25"/>
    <row r="7660" s="40" customFormat="1" x14ac:dyDescent="0.25"/>
    <row r="7661" s="40" customFormat="1" x14ac:dyDescent="0.25"/>
    <row r="7662" s="40" customFormat="1" x14ac:dyDescent="0.25"/>
    <row r="7663" s="40" customFormat="1" x14ac:dyDescent="0.25"/>
    <row r="7664" s="40" customFormat="1" x14ac:dyDescent="0.25"/>
    <row r="7665" s="40" customFormat="1" x14ac:dyDescent="0.25"/>
    <row r="7666" s="40" customFormat="1" x14ac:dyDescent="0.25"/>
    <row r="7667" s="40" customFormat="1" x14ac:dyDescent="0.25"/>
    <row r="7668" s="40" customFormat="1" x14ac:dyDescent="0.25"/>
    <row r="7669" s="40" customFormat="1" x14ac:dyDescent="0.25"/>
    <row r="7670" s="40" customFormat="1" x14ac:dyDescent="0.25"/>
    <row r="7671" s="40" customFormat="1" x14ac:dyDescent="0.25"/>
    <row r="7672" s="40" customFormat="1" x14ac:dyDescent="0.25"/>
    <row r="7673" s="40" customFormat="1" x14ac:dyDescent="0.25"/>
    <row r="7674" s="40" customFormat="1" x14ac:dyDescent="0.25"/>
    <row r="7675" s="40" customFormat="1" x14ac:dyDescent="0.25"/>
    <row r="7676" s="40" customFormat="1" x14ac:dyDescent="0.25"/>
    <row r="7677" s="40" customFormat="1" x14ac:dyDescent="0.25"/>
    <row r="7678" s="40" customFormat="1" x14ac:dyDescent="0.25"/>
    <row r="7679" s="40" customFormat="1" x14ac:dyDescent="0.25"/>
    <row r="7680" s="40" customFormat="1" x14ac:dyDescent="0.25"/>
    <row r="7681" s="40" customFormat="1" x14ac:dyDescent="0.25"/>
    <row r="7682" s="40" customFormat="1" x14ac:dyDescent="0.25"/>
    <row r="7683" s="40" customFormat="1" x14ac:dyDescent="0.25"/>
    <row r="7684" s="40" customFormat="1" x14ac:dyDescent="0.25"/>
    <row r="7685" s="40" customFormat="1" x14ac:dyDescent="0.25"/>
    <row r="7686" s="40" customFormat="1" x14ac:dyDescent="0.25"/>
    <row r="7687" s="40" customFormat="1" x14ac:dyDescent="0.25"/>
    <row r="7688" s="40" customFormat="1" x14ac:dyDescent="0.25"/>
    <row r="7689" s="40" customFormat="1" x14ac:dyDescent="0.25"/>
    <row r="7690" s="40" customFormat="1" x14ac:dyDescent="0.25"/>
    <row r="7691" s="40" customFormat="1" x14ac:dyDescent="0.25"/>
    <row r="7692" s="40" customFormat="1" x14ac:dyDescent="0.25"/>
    <row r="7693" s="40" customFormat="1" x14ac:dyDescent="0.25"/>
    <row r="7694" s="40" customFormat="1" x14ac:dyDescent="0.25"/>
    <row r="7695" s="40" customFormat="1" x14ac:dyDescent="0.25"/>
    <row r="7696" s="40" customFormat="1" x14ac:dyDescent="0.25"/>
    <row r="7697" s="40" customFormat="1" x14ac:dyDescent="0.25"/>
    <row r="7698" s="40" customFormat="1" x14ac:dyDescent="0.25"/>
    <row r="7699" s="40" customFormat="1" x14ac:dyDescent="0.25"/>
    <row r="7700" s="40" customFormat="1" x14ac:dyDescent="0.25"/>
    <row r="7701" s="40" customFormat="1" x14ac:dyDescent="0.25"/>
    <row r="7702" s="40" customFormat="1" x14ac:dyDescent="0.25"/>
    <row r="7703" s="40" customFormat="1" x14ac:dyDescent="0.25"/>
    <row r="7704" s="40" customFormat="1" x14ac:dyDescent="0.25"/>
    <row r="7705" s="40" customFormat="1" x14ac:dyDescent="0.25"/>
    <row r="7706" s="40" customFormat="1" x14ac:dyDescent="0.25"/>
    <row r="7707" s="40" customFormat="1" x14ac:dyDescent="0.25"/>
    <row r="7708" s="40" customFormat="1" x14ac:dyDescent="0.25"/>
    <row r="7709" s="40" customFormat="1" x14ac:dyDescent="0.25"/>
    <row r="7710" s="40" customFormat="1" x14ac:dyDescent="0.25"/>
    <row r="7711" s="40" customFormat="1" x14ac:dyDescent="0.25"/>
    <row r="7712" s="40" customFormat="1" x14ac:dyDescent="0.25"/>
    <row r="7713" s="40" customFormat="1" x14ac:dyDescent="0.25"/>
    <row r="7714" s="40" customFormat="1" x14ac:dyDescent="0.25"/>
    <row r="7715" s="40" customFormat="1" x14ac:dyDescent="0.25"/>
    <row r="7716" s="40" customFormat="1" x14ac:dyDescent="0.25"/>
    <row r="7717" s="40" customFormat="1" x14ac:dyDescent="0.25"/>
    <row r="7718" s="40" customFormat="1" x14ac:dyDescent="0.25"/>
    <row r="7719" s="40" customFormat="1" x14ac:dyDescent="0.25"/>
    <row r="7720" s="40" customFormat="1" x14ac:dyDescent="0.25"/>
    <row r="7721" s="40" customFormat="1" x14ac:dyDescent="0.25"/>
    <row r="7722" s="40" customFormat="1" x14ac:dyDescent="0.25"/>
    <row r="7723" s="40" customFormat="1" x14ac:dyDescent="0.25"/>
    <row r="7724" s="40" customFormat="1" x14ac:dyDescent="0.25"/>
    <row r="7725" s="40" customFormat="1" x14ac:dyDescent="0.25"/>
    <row r="7726" s="40" customFormat="1" x14ac:dyDescent="0.25"/>
    <row r="7727" s="40" customFormat="1" x14ac:dyDescent="0.25"/>
    <row r="7728" s="40" customFormat="1" x14ac:dyDescent="0.25"/>
    <row r="7729" s="40" customFormat="1" x14ac:dyDescent="0.25"/>
    <row r="7730" s="40" customFormat="1" x14ac:dyDescent="0.25"/>
    <row r="7731" s="40" customFormat="1" x14ac:dyDescent="0.25"/>
    <row r="7732" s="40" customFormat="1" x14ac:dyDescent="0.25"/>
    <row r="7733" s="40" customFormat="1" x14ac:dyDescent="0.25"/>
    <row r="7734" s="40" customFormat="1" x14ac:dyDescent="0.25"/>
    <row r="7735" s="40" customFormat="1" x14ac:dyDescent="0.25"/>
    <row r="7736" s="40" customFormat="1" x14ac:dyDescent="0.25"/>
    <row r="7737" s="40" customFormat="1" x14ac:dyDescent="0.25"/>
    <row r="7738" s="40" customFormat="1" x14ac:dyDescent="0.25"/>
    <row r="7739" s="40" customFormat="1" x14ac:dyDescent="0.25"/>
    <row r="7740" s="40" customFormat="1" x14ac:dyDescent="0.25"/>
    <row r="7741" s="40" customFormat="1" x14ac:dyDescent="0.25"/>
    <row r="7742" s="40" customFormat="1" x14ac:dyDescent="0.25"/>
    <row r="7743" s="40" customFormat="1" x14ac:dyDescent="0.25"/>
    <row r="7744" s="40" customFormat="1" x14ac:dyDescent="0.25"/>
    <row r="7745" s="40" customFormat="1" x14ac:dyDescent="0.25"/>
    <row r="7746" s="40" customFormat="1" x14ac:dyDescent="0.25"/>
    <row r="7747" s="40" customFormat="1" x14ac:dyDescent="0.25"/>
    <row r="7748" s="40" customFormat="1" x14ac:dyDescent="0.25"/>
    <row r="7749" s="40" customFormat="1" x14ac:dyDescent="0.25"/>
    <row r="7750" s="40" customFormat="1" x14ac:dyDescent="0.25"/>
    <row r="7751" s="40" customFormat="1" x14ac:dyDescent="0.25"/>
    <row r="7752" s="40" customFormat="1" x14ac:dyDescent="0.25"/>
    <row r="7753" s="40" customFormat="1" x14ac:dyDescent="0.25"/>
    <row r="7754" s="40" customFormat="1" x14ac:dyDescent="0.25"/>
    <row r="7755" s="40" customFormat="1" x14ac:dyDescent="0.25"/>
    <row r="7756" s="40" customFormat="1" x14ac:dyDescent="0.25"/>
    <row r="7757" s="40" customFormat="1" x14ac:dyDescent="0.25"/>
    <row r="7758" s="40" customFormat="1" x14ac:dyDescent="0.25"/>
    <row r="7759" s="40" customFormat="1" x14ac:dyDescent="0.25"/>
    <row r="7760" s="40" customFormat="1" x14ac:dyDescent="0.25"/>
    <row r="7761" s="40" customFormat="1" x14ac:dyDescent="0.25"/>
    <row r="7762" s="40" customFormat="1" x14ac:dyDescent="0.25"/>
    <row r="7763" s="40" customFormat="1" x14ac:dyDescent="0.25"/>
    <row r="7764" s="40" customFormat="1" x14ac:dyDescent="0.25"/>
    <row r="7765" s="40" customFormat="1" x14ac:dyDescent="0.25"/>
    <row r="7766" s="40" customFormat="1" x14ac:dyDescent="0.25"/>
    <row r="7767" s="40" customFormat="1" x14ac:dyDescent="0.25"/>
    <row r="7768" s="40" customFormat="1" x14ac:dyDescent="0.25"/>
    <row r="7769" s="40" customFormat="1" x14ac:dyDescent="0.25"/>
    <row r="7770" s="40" customFormat="1" x14ac:dyDescent="0.25"/>
    <row r="7771" s="40" customFormat="1" x14ac:dyDescent="0.25"/>
    <row r="7772" s="40" customFormat="1" x14ac:dyDescent="0.25"/>
    <row r="7773" s="40" customFormat="1" x14ac:dyDescent="0.25"/>
    <row r="7774" s="40" customFormat="1" x14ac:dyDescent="0.25"/>
    <row r="7775" s="40" customFormat="1" x14ac:dyDescent="0.25"/>
    <row r="7776" s="40" customFormat="1" x14ac:dyDescent="0.25"/>
    <row r="7777" s="40" customFormat="1" x14ac:dyDescent="0.25"/>
    <row r="7778" s="40" customFormat="1" x14ac:dyDescent="0.25"/>
    <row r="7779" s="40" customFormat="1" x14ac:dyDescent="0.25"/>
    <row r="7780" s="40" customFormat="1" x14ac:dyDescent="0.25"/>
    <row r="7781" s="40" customFormat="1" x14ac:dyDescent="0.25"/>
    <row r="7782" s="40" customFormat="1" x14ac:dyDescent="0.25"/>
    <row r="7783" s="40" customFormat="1" x14ac:dyDescent="0.25"/>
    <row r="7784" s="40" customFormat="1" x14ac:dyDescent="0.25"/>
    <row r="7785" s="40" customFormat="1" x14ac:dyDescent="0.25"/>
    <row r="7786" s="40" customFormat="1" x14ac:dyDescent="0.25"/>
    <row r="7787" s="40" customFormat="1" x14ac:dyDescent="0.25"/>
    <row r="7788" s="40" customFormat="1" x14ac:dyDescent="0.25"/>
    <row r="7789" s="40" customFormat="1" x14ac:dyDescent="0.25"/>
    <row r="7790" s="40" customFormat="1" x14ac:dyDescent="0.25"/>
    <row r="7791" s="40" customFormat="1" x14ac:dyDescent="0.25"/>
    <row r="7792" s="40" customFormat="1" x14ac:dyDescent="0.25"/>
    <row r="7793" s="40" customFormat="1" x14ac:dyDescent="0.25"/>
    <row r="7794" s="40" customFormat="1" x14ac:dyDescent="0.25"/>
    <row r="7795" s="40" customFormat="1" x14ac:dyDescent="0.25"/>
    <row r="7796" s="40" customFormat="1" x14ac:dyDescent="0.25"/>
    <row r="7797" s="40" customFormat="1" x14ac:dyDescent="0.25"/>
    <row r="7798" s="40" customFormat="1" x14ac:dyDescent="0.25"/>
    <row r="7799" s="40" customFormat="1" x14ac:dyDescent="0.25"/>
    <row r="7800" s="40" customFormat="1" x14ac:dyDescent="0.25"/>
    <row r="7801" s="40" customFormat="1" x14ac:dyDescent="0.25"/>
    <row r="7802" s="40" customFormat="1" x14ac:dyDescent="0.25"/>
    <row r="7803" s="40" customFormat="1" x14ac:dyDescent="0.25"/>
    <row r="7804" s="40" customFormat="1" x14ac:dyDescent="0.25"/>
    <row r="7805" s="40" customFormat="1" x14ac:dyDescent="0.25"/>
    <row r="7806" s="40" customFormat="1" x14ac:dyDescent="0.25"/>
    <row r="7807" s="40" customFormat="1" x14ac:dyDescent="0.25"/>
    <row r="7808" s="40" customFormat="1" x14ac:dyDescent="0.25"/>
    <row r="7809" s="40" customFormat="1" x14ac:dyDescent="0.25"/>
    <row r="7810" s="40" customFormat="1" x14ac:dyDescent="0.25"/>
    <row r="7811" s="40" customFormat="1" x14ac:dyDescent="0.25"/>
    <row r="7812" s="40" customFormat="1" x14ac:dyDescent="0.25"/>
    <row r="7813" s="40" customFormat="1" x14ac:dyDescent="0.25"/>
    <row r="7814" s="40" customFormat="1" x14ac:dyDescent="0.25"/>
    <row r="7815" s="40" customFormat="1" x14ac:dyDescent="0.25"/>
    <row r="7816" s="40" customFormat="1" x14ac:dyDescent="0.25"/>
    <row r="7817" s="40" customFormat="1" x14ac:dyDescent="0.25"/>
    <row r="7818" s="40" customFormat="1" x14ac:dyDescent="0.25"/>
    <row r="7819" s="40" customFormat="1" x14ac:dyDescent="0.25"/>
    <row r="7820" s="40" customFormat="1" x14ac:dyDescent="0.25"/>
    <row r="7821" s="40" customFormat="1" x14ac:dyDescent="0.25"/>
    <row r="7822" s="40" customFormat="1" x14ac:dyDescent="0.25"/>
    <row r="7823" s="40" customFormat="1" x14ac:dyDescent="0.25"/>
    <row r="7824" s="40" customFormat="1" x14ac:dyDescent="0.25"/>
    <row r="7825" s="40" customFormat="1" x14ac:dyDescent="0.25"/>
    <row r="7826" s="40" customFormat="1" x14ac:dyDescent="0.25"/>
    <row r="7827" s="40" customFormat="1" x14ac:dyDescent="0.25"/>
    <row r="7828" s="40" customFormat="1" x14ac:dyDescent="0.25"/>
    <row r="7829" s="40" customFormat="1" x14ac:dyDescent="0.25"/>
    <row r="7830" s="40" customFormat="1" x14ac:dyDescent="0.25"/>
    <row r="7831" s="40" customFormat="1" x14ac:dyDescent="0.25"/>
    <row r="7832" s="40" customFormat="1" x14ac:dyDescent="0.25"/>
    <row r="7833" s="40" customFormat="1" x14ac:dyDescent="0.25"/>
    <row r="7834" s="40" customFormat="1" x14ac:dyDescent="0.25"/>
    <row r="7835" s="40" customFormat="1" x14ac:dyDescent="0.25"/>
    <row r="7836" s="40" customFormat="1" x14ac:dyDescent="0.25"/>
    <row r="7837" s="40" customFormat="1" x14ac:dyDescent="0.25"/>
    <row r="7838" s="40" customFormat="1" x14ac:dyDescent="0.25"/>
    <row r="7839" s="40" customFormat="1" x14ac:dyDescent="0.25"/>
    <row r="7840" s="40" customFormat="1" x14ac:dyDescent="0.25"/>
    <row r="7841" s="40" customFormat="1" x14ac:dyDescent="0.25"/>
    <row r="7842" s="40" customFormat="1" x14ac:dyDescent="0.25"/>
    <row r="7843" s="40" customFormat="1" x14ac:dyDescent="0.25"/>
    <row r="7844" s="40" customFormat="1" x14ac:dyDescent="0.25"/>
    <row r="7845" s="40" customFormat="1" x14ac:dyDescent="0.25"/>
    <row r="7846" s="40" customFormat="1" x14ac:dyDescent="0.25"/>
    <row r="7847" s="40" customFormat="1" x14ac:dyDescent="0.25"/>
    <row r="7848" s="40" customFormat="1" x14ac:dyDescent="0.25"/>
    <row r="7849" s="40" customFormat="1" x14ac:dyDescent="0.25"/>
    <row r="7850" s="40" customFormat="1" x14ac:dyDescent="0.25"/>
    <row r="7851" s="40" customFormat="1" x14ac:dyDescent="0.25"/>
    <row r="7852" s="40" customFormat="1" x14ac:dyDescent="0.25"/>
    <row r="7853" s="40" customFormat="1" x14ac:dyDescent="0.25"/>
    <row r="7854" s="40" customFormat="1" x14ac:dyDescent="0.25"/>
    <row r="7855" s="40" customFormat="1" x14ac:dyDescent="0.25"/>
    <row r="7856" s="40" customFormat="1" x14ac:dyDescent="0.25"/>
    <row r="7857" s="40" customFormat="1" x14ac:dyDescent="0.25"/>
    <row r="7858" s="40" customFormat="1" x14ac:dyDescent="0.25"/>
    <row r="7859" s="40" customFormat="1" x14ac:dyDescent="0.25"/>
    <row r="7860" s="40" customFormat="1" x14ac:dyDescent="0.25"/>
    <row r="7861" s="40" customFormat="1" x14ac:dyDescent="0.25"/>
    <row r="7862" s="40" customFormat="1" x14ac:dyDescent="0.25"/>
    <row r="7863" s="40" customFormat="1" x14ac:dyDescent="0.25"/>
    <row r="7864" s="40" customFormat="1" x14ac:dyDescent="0.25"/>
    <row r="7865" s="40" customFormat="1" x14ac:dyDescent="0.25"/>
    <row r="7866" s="40" customFormat="1" x14ac:dyDescent="0.25"/>
    <row r="7867" s="40" customFormat="1" x14ac:dyDescent="0.25"/>
    <row r="7868" s="40" customFormat="1" x14ac:dyDescent="0.25"/>
    <row r="7869" s="40" customFormat="1" x14ac:dyDescent="0.25"/>
    <row r="7870" s="40" customFormat="1" x14ac:dyDescent="0.25"/>
    <row r="7871" s="40" customFormat="1" x14ac:dyDescent="0.25"/>
    <row r="7872" s="40" customFormat="1" x14ac:dyDescent="0.25"/>
    <row r="7873" s="40" customFormat="1" x14ac:dyDescent="0.25"/>
    <row r="7874" s="40" customFormat="1" x14ac:dyDescent="0.25"/>
    <row r="7875" s="40" customFormat="1" x14ac:dyDescent="0.25"/>
    <row r="7876" s="40" customFormat="1" x14ac:dyDescent="0.25"/>
    <row r="7877" s="40" customFormat="1" x14ac:dyDescent="0.25"/>
    <row r="7878" s="40" customFormat="1" x14ac:dyDescent="0.25"/>
    <row r="7879" s="40" customFormat="1" x14ac:dyDescent="0.25"/>
    <row r="7880" s="40" customFormat="1" x14ac:dyDescent="0.25"/>
    <row r="7881" s="40" customFormat="1" x14ac:dyDescent="0.25"/>
    <row r="7882" s="40" customFormat="1" x14ac:dyDescent="0.25"/>
    <row r="7883" s="40" customFormat="1" x14ac:dyDescent="0.25"/>
    <row r="7884" s="40" customFormat="1" x14ac:dyDescent="0.25"/>
    <row r="7885" s="40" customFormat="1" x14ac:dyDescent="0.25"/>
    <row r="7886" s="40" customFormat="1" x14ac:dyDescent="0.25"/>
    <row r="7887" s="40" customFormat="1" x14ac:dyDescent="0.25"/>
    <row r="7888" s="40" customFormat="1" x14ac:dyDescent="0.25"/>
    <row r="7889" s="40" customFormat="1" x14ac:dyDescent="0.25"/>
    <row r="7890" s="40" customFormat="1" x14ac:dyDescent="0.25"/>
    <row r="7891" s="40" customFormat="1" x14ac:dyDescent="0.25"/>
    <row r="7892" s="40" customFormat="1" x14ac:dyDescent="0.25"/>
    <row r="7893" s="40" customFormat="1" x14ac:dyDescent="0.25"/>
    <row r="7894" s="40" customFormat="1" x14ac:dyDescent="0.25"/>
    <row r="7895" s="40" customFormat="1" x14ac:dyDescent="0.25"/>
    <row r="7896" s="40" customFormat="1" x14ac:dyDescent="0.25"/>
    <row r="7897" s="40" customFormat="1" x14ac:dyDescent="0.25"/>
    <row r="7898" s="40" customFormat="1" x14ac:dyDescent="0.25"/>
    <row r="7899" s="40" customFormat="1" x14ac:dyDescent="0.25"/>
    <row r="7900" s="40" customFormat="1" x14ac:dyDescent="0.25"/>
    <row r="7901" s="40" customFormat="1" x14ac:dyDescent="0.25"/>
    <row r="7902" s="40" customFormat="1" x14ac:dyDescent="0.25"/>
    <row r="7903" s="40" customFormat="1" x14ac:dyDescent="0.25"/>
    <row r="7904" s="40" customFormat="1" x14ac:dyDescent="0.25"/>
    <row r="7905" s="40" customFormat="1" x14ac:dyDescent="0.25"/>
    <row r="7906" s="40" customFormat="1" x14ac:dyDescent="0.25"/>
    <row r="7907" s="40" customFormat="1" x14ac:dyDescent="0.25"/>
    <row r="7908" s="40" customFormat="1" x14ac:dyDescent="0.25"/>
    <row r="7909" s="40" customFormat="1" x14ac:dyDescent="0.25"/>
    <row r="7910" s="40" customFormat="1" x14ac:dyDescent="0.25"/>
    <row r="7911" s="40" customFormat="1" x14ac:dyDescent="0.25"/>
    <row r="7912" s="40" customFormat="1" x14ac:dyDescent="0.25"/>
    <row r="7913" s="40" customFormat="1" x14ac:dyDescent="0.25"/>
    <row r="7914" s="40" customFormat="1" x14ac:dyDescent="0.25"/>
    <row r="7915" s="40" customFormat="1" x14ac:dyDescent="0.25"/>
    <row r="7916" s="40" customFormat="1" x14ac:dyDescent="0.25"/>
    <row r="7917" s="40" customFormat="1" x14ac:dyDescent="0.25"/>
    <row r="7918" s="40" customFormat="1" x14ac:dyDescent="0.25"/>
    <row r="7919" s="40" customFormat="1" x14ac:dyDescent="0.25"/>
    <row r="7920" s="40" customFormat="1" x14ac:dyDescent="0.25"/>
    <row r="7921" s="40" customFormat="1" x14ac:dyDescent="0.25"/>
    <row r="7922" s="40" customFormat="1" x14ac:dyDescent="0.25"/>
    <row r="7923" s="40" customFormat="1" x14ac:dyDescent="0.25"/>
    <row r="7924" s="40" customFormat="1" x14ac:dyDescent="0.25"/>
    <row r="7925" s="40" customFormat="1" x14ac:dyDescent="0.25"/>
    <row r="7926" s="40" customFormat="1" x14ac:dyDescent="0.25"/>
    <row r="7927" s="40" customFormat="1" x14ac:dyDescent="0.25"/>
    <row r="7928" s="40" customFormat="1" x14ac:dyDescent="0.25"/>
    <row r="7929" s="40" customFormat="1" x14ac:dyDescent="0.25"/>
    <row r="7930" s="40" customFormat="1" x14ac:dyDescent="0.25"/>
    <row r="7931" s="40" customFormat="1" x14ac:dyDescent="0.25"/>
    <row r="7932" s="40" customFormat="1" x14ac:dyDescent="0.25"/>
    <row r="7933" s="40" customFormat="1" x14ac:dyDescent="0.25"/>
    <row r="7934" s="40" customFormat="1" x14ac:dyDescent="0.25"/>
    <row r="7935" s="40" customFormat="1" x14ac:dyDescent="0.25"/>
    <row r="7936" s="40" customFormat="1" x14ac:dyDescent="0.25"/>
    <row r="7937" s="40" customFormat="1" x14ac:dyDescent="0.25"/>
    <row r="7938" s="40" customFormat="1" x14ac:dyDescent="0.25"/>
    <row r="7939" s="40" customFormat="1" x14ac:dyDescent="0.25"/>
    <row r="7940" s="40" customFormat="1" x14ac:dyDescent="0.25"/>
    <row r="7941" s="40" customFormat="1" x14ac:dyDescent="0.25"/>
    <row r="7942" s="40" customFormat="1" x14ac:dyDescent="0.25"/>
    <row r="7943" s="40" customFormat="1" x14ac:dyDescent="0.25"/>
    <row r="7944" s="40" customFormat="1" x14ac:dyDescent="0.25"/>
    <row r="7945" s="40" customFormat="1" x14ac:dyDescent="0.25"/>
    <row r="7946" s="40" customFormat="1" x14ac:dyDescent="0.25"/>
    <row r="7947" s="40" customFormat="1" x14ac:dyDescent="0.25"/>
    <row r="7948" s="40" customFormat="1" x14ac:dyDescent="0.25"/>
    <row r="7949" s="40" customFormat="1" x14ac:dyDescent="0.25"/>
    <row r="7950" s="40" customFormat="1" x14ac:dyDescent="0.25"/>
    <row r="7951" s="40" customFormat="1" x14ac:dyDescent="0.25"/>
    <row r="7952" s="40" customFormat="1" x14ac:dyDescent="0.25"/>
    <row r="7953" s="40" customFormat="1" x14ac:dyDescent="0.25"/>
    <row r="7954" s="40" customFormat="1" x14ac:dyDescent="0.25"/>
    <row r="7955" s="40" customFormat="1" x14ac:dyDescent="0.25"/>
    <row r="7956" s="40" customFormat="1" x14ac:dyDescent="0.25"/>
    <row r="7957" s="40" customFormat="1" x14ac:dyDescent="0.25"/>
    <row r="7958" s="40" customFormat="1" x14ac:dyDescent="0.25"/>
    <row r="7959" s="40" customFormat="1" x14ac:dyDescent="0.25"/>
    <row r="7960" s="40" customFormat="1" x14ac:dyDescent="0.25"/>
    <row r="7961" s="40" customFormat="1" x14ac:dyDescent="0.25"/>
    <row r="7962" s="40" customFormat="1" x14ac:dyDescent="0.25"/>
    <row r="7963" s="40" customFormat="1" x14ac:dyDescent="0.25"/>
    <row r="7964" s="40" customFormat="1" x14ac:dyDescent="0.25"/>
    <row r="7965" s="40" customFormat="1" x14ac:dyDescent="0.25"/>
    <row r="7966" s="40" customFormat="1" x14ac:dyDescent="0.25"/>
    <row r="7967" s="40" customFormat="1" x14ac:dyDescent="0.25"/>
    <row r="7968" s="40" customFormat="1" x14ac:dyDescent="0.25"/>
    <row r="7969" s="40" customFormat="1" x14ac:dyDescent="0.25"/>
    <row r="7970" s="40" customFormat="1" x14ac:dyDescent="0.25"/>
    <row r="7971" s="40" customFormat="1" x14ac:dyDescent="0.25"/>
    <row r="7972" s="40" customFormat="1" x14ac:dyDescent="0.25"/>
    <row r="7973" s="40" customFormat="1" x14ac:dyDescent="0.25"/>
    <row r="7974" s="40" customFormat="1" x14ac:dyDescent="0.25"/>
    <row r="7975" s="40" customFormat="1" x14ac:dyDescent="0.25"/>
    <row r="7976" s="40" customFormat="1" x14ac:dyDescent="0.25"/>
    <row r="7977" s="40" customFormat="1" x14ac:dyDescent="0.25"/>
    <row r="7978" s="40" customFormat="1" x14ac:dyDescent="0.25"/>
    <row r="7979" s="40" customFormat="1" x14ac:dyDescent="0.25"/>
    <row r="7980" s="40" customFormat="1" x14ac:dyDescent="0.25"/>
    <row r="7981" s="40" customFormat="1" x14ac:dyDescent="0.25"/>
    <row r="7982" s="40" customFormat="1" x14ac:dyDescent="0.25"/>
    <row r="7983" s="40" customFormat="1" x14ac:dyDescent="0.25"/>
    <row r="7984" s="40" customFormat="1" x14ac:dyDescent="0.25"/>
    <row r="7985" s="40" customFormat="1" x14ac:dyDescent="0.25"/>
    <row r="7986" s="40" customFormat="1" x14ac:dyDescent="0.25"/>
    <row r="7987" s="40" customFormat="1" x14ac:dyDescent="0.25"/>
    <row r="7988" s="40" customFormat="1" x14ac:dyDescent="0.25"/>
    <row r="7989" s="40" customFormat="1" x14ac:dyDescent="0.25"/>
    <row r="7990" s="40" customFormat="1" x14ac:dyDescent="0.25"/>
    <row r="7991" s="40" customFormat="1" x14ac:dyDescent="0.25"/>
    <row r="7992" s="40" customFormat="1" x14ac:dyDescent="0.25"/>
    <row r="7993" s="40" customFormat="1" x14ac:dyDescent="0.25"/>
    <row r="7994" s="40" customFormat="1" x14ac:dyDescent="0.25"/>
    <row r="7995" s="40" customFormat="1" x14ac:dyDescent="0.25"/>
    <row r="7996" s="40" customFormat="1" x14ac:dyDescent="0.25"/>
    <row r="7997" s="40" customFormat="1" x14ac:dyDescent="0.25"/>
    <row r="7998" s="40" customFormat="1" x14ac:dyDescent="0.25"/>
    <row r="7999" s="40" customFormat="1" x14ac:dyDescent="0.25"/>
    <row r="8000" s="40" customFormat="1" x14ac:dyDescent="0.25"/>
    <row r="8001" s="40" customFormat="1" x14ac:dyDescent="0.25"/>
    <row r="8002" s="40" customFormat="1" x14ac:dyDescent="0.25"/>
    <row r="8003" s="40" customFormat="1" x14ac:dyDescent="0.25"/>
    <row r="8004" s="40" customFormat="1" x14ac:dyDescent="0.25"/>
    <row r="8005" s="40" customFormat="1" x14ac:dyDescent="0.25"/>
    <row r="8006" s="40" customFormat="1" x14ac:dyDescent="0.25"/>
    <row r="8007" s="40" customFormat="1" x14ac:dyDescent="0.25"/>
    <row r="8008" s="40" customFormat="1" x14ac:dyDescent="0.25"/>
    <row r="8009" s="40" customFormat="1" x14ac:dyDescent="0.25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8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 Grbin Živković</cp:lastModifiedBy>
  <cp:lastPrinted>2025-04-02T11:05:11Z</cp:lastPrinted>
  <dcterms:created xsi:type="dcterms:W3CDTF">2022-08-12T12:51:27Z</dcterms:created>
  <dcterms:modified xsi:type="dcterms:W3CDTF">2025-04-04T08:03:31Z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